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cpa\OneDrive\Documents\"/>
    </mc:Choice>
  </mc:AlternateContent>
  <bookViews>
    <workbookView xWindow="0" yWindow="0" windowWidth="24000" windowHeight="9735"/>
  </bookViews>
  <sheets>
    <sheet name="DEPLACEMENT" sheetId="91" r:id="rId1"/>
  </sheets>
  <calcPr calcId="152511"/>
</workbook>
</file>

<file path=xl/calcChain.xml><?xml version="1.0" encoding="utf-8"?>
<calcChain xmlns="http://schemas.openxmlformats.org/spreadsheetml/2006/main">
  <c r="O19" i="91" l="1"/>
  <c r="P19" i="91"/>
  <c r="Q19" i="91"/>
  <c r="R19" i="91"/>
  <c r="O20" i="91"/>
  <c r="P20" i="91"/>
  <c r="Q20" i="91"/>
  <c r="R20" i="91"/>
  <c r="O21" i="91"/>
  <c r="P21" i="91"/>
  <c r="O22" i="91"/>
  <c r="P22" i="91"/>
  <c r="O23" i="91"/>
  <c r="P23" i="91"/>
  <c r="O24" i="91"/>
  <c r="P24" i="91"/>
  <c r="O25" i="91"/>
  <c r="P25" i="91"/>
  <c r="O26" i="91"/>
  <c r="P26" i="91"/>
  <c r="O27" i="91"/>
  <c r="P27" i="91"/>
  <c r="O28" i="91"/>
  <c r="P28" i="91"/>
  <c r="O29" i="91"/>
  <c r="P29" i="91"/>
  <c r="O30" i="91"/>
  <c r="P30" i="91"/>
  <c r="O31" i="91"/>
  <c r="P31" i="91"/>
  <c r="O32" i="91"/>
  <c r="P32" i="91"/>
  <c r="O33" i="91"/>
  <c r="P33" i="91"/>
  <c r="O34" i="91"/>
  <c r="P34" i="91"/>
  <c r="O35" i="91"/>
  <c r="P35" i="91"/>
  <c r="O36" i="91"/>
  <c r="P36" i="91"/>
  <c r="O37" i="91"/>
  <c r="P37" i="91"/>
  <c r="O38" i="91"/>
  <c r="P38" i="91"/>
  <c r="O39" i="91"/>
  <c r="P39" i="91"/>
  <c r="O40" i="91"/>
  <c r="P40" i="91"/>
  <c r="O41" i="91"/>
  <c r="P41" i="91"/>
  <c r="O42" i="91"/>
  <c r="P42" i="91"/>
  <c r="O43" i="91"/>
  <c r="P43" i="91"/>
  <c r="O44" i="91"/>
  <c r="P44" i="91"/>
  <c r="O45" i="91"/>
  <c r="P45" i="91"/>
  <c r="O46" i="91"/>
  <c r="P46" i="91"/>
  <c r="O47" i="91"/>
  <c r="P47" i="91"/>
  <c r="O48" i="91"/>
  <c r="P48" i="91"/>
  <c r="O49" i="91"/>
  <c r="P49" i="91"/>
  <c r="O50" i="91"/>
  <c r="P50" i="91"/>
  <c r="O51" i="91"/>
  <c r="P51" i="91"/>
  <c r="O52" i="91"/>
  <c r="P52" i="91"/>
  <c r="O53" i="91"/>
  <c r="P53" i="91"/>
  <c r="O54" i="91"/>
  <c r="P54" i="91"/>
  <c r="F21" i="91"/>
  <c r="G21" i="91"/>
  <c r="F22" i="91"/>
  <c r="G22" i="91"/>
  <c r="F23" i="91"/>
  <c r="G23" i="91"/>
  <c r="F24" i="91"/>
  <c r="G24" i="91"/>
  <c r="F25" i="91"/>
  <c r="G25" i="91"/>
  <c r="F26" i="91"/>
  <c r="G26" i="91"/>
  <c r="F27" i="91"/>
  <c r="G27" i="91"/>
  <c r="F28" i="91"/>
  <c r="G28" i="91"/>
  <c r="F29" i="91"/>
  <c r="G29" i="91"/>
  <c r="F30" i="91"/>
  <c r="G30" i="91"/>
  <c r="F31" i="91"/>
  <c r="G31" i="91"/>
  <c r="F32" i="91"/>
  <c r="G32" i="91"/>
  <c r="F33" i="91"/>
  <c r="G33" i="91"/>
  <c r="F34" i="91"/>
  <c r="G34" i="91"/>
  <c r="F35" i="91"/>
  <c r="G35" i="91"/>
  <c r="F36" i="91"/>
  <c r="G36" i="91"/>
  <c r="F37" i="91"/>
  <c r="G37" i="91"/>
  <c r="F38" i="91"/>
  <c r="G38" i="91"/>
  <c r="F39" i="91"/>
  <c r="G39" i="91"/>
  <c r="F40" i="91"/>
  <c r="G40" i="91"/>
  <c r="F41" i="91"/>
  <c r="G41" i="91"/>
  <c r="F42" i="91"/>
  <c r="G42" i="91"/>
  <c r="F43" i="91"/>
  <c r="G43" i="91"/>
  <c r="F44" i="91"/>
  <c r="G44" i="91"/>
  <c r="F45" i="91"/>
  <c r="G45" i="91"/>
  <c r="F46" i="91"/>
  <c r="G46" i="91"/>
  <c r="F47" i="91"/>
  <c r="G47" i="91"/>
  <c r="F48" i="91"/>
  <c r="G48" i="91"/>
  <c r="F49" i="91"/>
  <c r="G49" i="91"/>
  <c r="F50" i="91"/>
  <c r="G50" i="91"/>
  <c r="F51" i="91"/>
  <c r="G51" i="91"/>
  <c r="F52" i="91"/>
  <c r="G52" i="91"/>
  <c r="F53" i="91"/>
  <c r="G53" i="91"/>
  <c r="F54" i="91"/>
  <c r="G54" i="91"/>
  <c r="F55" i="91"/>
  <c r="G55" i="91"/>
  <c r="F56" i="91"/>
  <c r="G56" i="91"/>
  <c r="F57" i="91"/>
  <c r="G57" i="91"/>
  <c r="F58" i="91"/>
  <c r="G58" i="91"/>
  <c r="F59" i="91"/>
  <c r="G59" i="91"/>
  <c r="F60" i="91"/>
  <c r="G60" i="91"/>
  <c r="F61" i="91"/>
  <c r="G61" i="91"/>
  <c r="F62" i="91"/>
  <c r="G62" i="91"/>
  <c r="F63" i="91"/>
  <c r="G63" i="91"/>
  <c r="F64" i="91"/>
  <c r="G64" i="91"/>
  <c r="F65" i="91"/>
  <c r="G65" i="91"/>
  <c r="F66" i="91"/>
  <c r="G66" i="91"/>
  <c r="F67" i="91"/>
  <c r="G67" i="91"/>
  <c r="F68" i="91"/>
  <c r="G68" i="91"/>
  <c r="F69" i="91"/>
  <c r="G69" i="91"/>
  <c r="F70" i="91"/>
  <c r="G70" i="91"/>
  <c r="F71" i="91"/>
  <c r="G71" i="91"/>
  <c r="F72" i="91"/>
  <c r="G72" i="91"/>
  <c r="O18" i="91"/>
  <c r="P18" i="91"/>
  <c r="O55" i="91"/>
  <c r="P55" i="91"/>
  <c r="O56" i="91"/>
  <c r="P56" i="91"/>
  <c r="O57" i="91"/>
  <c r="P57" i="91"/>
  <c r="O58" i="91"/>
  <c r="P58" i="91"/>
  <c r="O59" i="91"/>
  <c r="P59" i="91"/>
  <c r="O60" i="91"/>
  <c r="P60" i="91"/>
  <c r="O61" i="91"/>
  <c r="P61" i="91"/>
  <c r="O62" i="91"/>
  <c r="P62" i="91"/>
  <c r="O63" i="91"/>
  <c r="P63" i="91"/>
  <c r="O64" i="91"/>
  <c r="P64" i="91"/>
  <c r="O65" i="91"/>
  <c r="P65" i="91"/>
  <c r="O66" i="91"/>
  <c r="P66" i="91"/>
  <c r="O67" i="91"/>
  <c r="P67" i="91"/>
  <c r="O68" i="91"/>
  <c r="P68" i="91"/>
  <c r="O69" i="91"/>
  <c r="P69" i="91"/>
  <c r="O70" i="91"/>
  <c r="P70" i="91"/>
  <c r="O71" i="91"/>
  <c r="P71" i="91"/>
  <c r="O72" i="91"/>
  <c r="P72" i="91"/>
  <c r="G20" i="91"/>
  <c r="F20" i="91"/>
  <c r="G19" i="91"/>
  <c r="F19" i="91"/>
  <c r="G18" i="91"/>
  <c r="F18" i="91"/>
  <c r="H18" i="91"/>
  <c r="I18" i="91"/>
  <c r="Q72" i="91"/>
  <c r="R72" i="91"/>
  <c r="Q70" i="91"/>
  <c r="R70" i="91"/>
  <c r="Q68" i="91"/>
  <c r="R68" i="91"/>
  <c r="Q66" i="91"/>
  <c r="R66" i="91"/>
  <c r="Q64" i="91"/>
  <c r="R64" i="91"/>
  <c r="Q62" i="91"/>
  <c r="R62" i="91"/>
  <c r="Q60" i="91"/>
  <c r="R60" i="91"/>
  <c r="Q58" i="91"/>
  <c r="R58" i="91"/>
  <c r="Q56" i="91"/>
  <c r="R56" i="91"/>
  <c r="Q71" i="91"/>
  <c r="R71" i="91"/>
  <c r="Q61" i="91"/>
  <c r="R61" i="91"/>
  <c r="H72" i="91"/>
  <c r="I72" i="91"/>
  <c r="H68" i="91"/>
  <c r="I68" i="91"/>
  <c r="H62" i="91"/>
  <c r="I62" i="91"/>
  <c r="H58" i="91"/>
  <c r="I58" i="91"/>
  <c r="H56" i="91"/>
  <c r="I56" i="91"/>
  <c r="H54" i="91"/>
  <c r="I54" i="91"/>
  <c r="H52" i="91"/>
  <c r="I52" i="91"/>
  <c r="H50" i="91"/>
  <c r="I50" i="91"/>
  <c r="H48" i="91"/>
  <c r="I48" i="91"/>
  <c r="H46" i="91"/>
  <c r="I46" i="91"/>
  <c r="H44" i="91"/>
  <c r="I44" i="91"/>
  <c r="H42" i="91"/>
  <c r="I42" i="91"/>
  <c r="H40" i="91"/>
  <c r="I40" i="91"/>
  <c r="H38" i="91"/>
  <c r="I38" i="91"/>
  <c r="H36" i="91"/>
  <c r="I36" i="91"/>
  <c r="H34" i="91"/>
  <c r="I34" i="91"/>
  <c r="H32" i="91"/>
  <c r="I32" i="91"/>
  <c r="H30" i="91"/>
  <c r="I30" i="91"/>
  <c r="H28" i="91"/>
  <c r="I28" i="91"/>
  <c r="H26" i="91"/>
  <c r="I26" i="91"/>
  <c r="H24" i="91"/>
  <c r="I24" i="91"/>
  <c r="H22" i="91"/>
  <c r="I22" i="91"/>
  <c r="Q54" i="91"/>
  <c r="R54" i="91"/>
  <c r="Q52" i="91"/>
  <c r="R52" i="91"/>
  <c r="Q50" i="91"/>
  <c r="R50" i="91"/>
  <c r="Q48" i="91"/>
  <c r="R48" i="91"/>
  <c r="Q46" i="91"/>
  <c r="R46" i="91"/>
  <c r="Q44" i="91"/>
  <c r="R44" i="91"/>
  <c r="Q42" i="91"/>
  <c r="R42" i="91"/>
  <c r="Q40" i="91"/>
  <c r="R40" i="91"/>
  <c r="Q38" i="91"/>
  <c r="R38" i="91"/>
  <c r="Q36" i="91"/>
  <c r="R36" i="91"/>
  <c r="Q34" i="91"/>
  <c r="R34" i="91"/>
  <c r="Q32" i="91"/>
  <c r="R32" i="91"/>
  <c r="Q30" i="91"/>
  <c r="R30" i="91"/>
  <c r="Q28" i="91"/>
  <c r="R28" i="91"/>
  <c r="Q26" i="91"/>
  <c r="R26" i="91"/>
  <c r="Q22" i="91"/>
  <c r="R22" i="91"/>
  <c r="Q69" i="91"/>
  <c r="R69" i="91"/>
  <c r="Q65" i="91"/>
  <c r="R65" i="91"/>
  <c r="Q59" i="91"/>
  <c r="R59" i="91"/>
  <c r="Q55" i="91"/>
  <c r="R55" i="91"/>
  <c r="H70" i="91"/>
  <c r="I70" i="91"/>
  <c r="H64" i="91"/>
  <c r="I64" i="91"/>
  <c r="H60" i="91"/>
  <c r="I60" i="91"/>
  <c r="H19" i="91"/>
  <c r="I19" i="91"/>
  <c r="H20" i="91"/>
  <c r="I20" i="91"/>
  <c r="Q67" i="91"/>
  <c r="R67" i="91"/>
  <c r="Q63" i="91"/>
  <c r="R63" i="91"/>
  <c r="Q57" i="91"/>
  <c r="R57" i="91"/>
  <c r="H66" i="91"/>
  <c r="I66" i="91"/>
  <c r="H23" i="91"/>
  <c r="I23" i="91"/>
  <c r="H21" i="91"/>
  <c r="I21" i="91"/>
  <c r="Q53" i="91"/>
  <c r="R53" i="91"/>
  <c r="Q51" i="91"/>
  <c r="R51" i="91"/>
  <c r="Q49" i="91"/>
  <c r="R49" i="91"/>
  <c r="Q47" i="91"/>
  <c r="R47" i="91"/>
  <c r="Q45" i="91"/>
  <c r="R45" i="91"/>
  <c r="Q43" i="91"/>
  <c r="R43" i="91"/>
  <c r="Q41" i="91"/>
  <c r="R41" i="91"/>
  <c r="Q39" i="91"/>
  <c r="R39" i="91"/>
  <c r="Q37" i="91"/>
  <c r="R37" i="91"/>
  <c r="Q35" i="91"/>
  <c r="R35" i="91"/>
  <c r="Q33" i="91"/>
  <c r="R33" i="91"/>
  <c r="Q31" i="91"/>
  <c r="R31" i="91"/>
  <c r="Q29" i="91"/>
  <c r="R29" i="91"/>
  <c r="Q27" i="91"/>
  <c r="R27" i="91"/>
  <c r="Q25" i="91"/>
  <c r="R25" i="91"/>
  <c r="Q23" i="91"/>
  <c r="R23" i="91"/>
  <c r="Q24" i="91"/>
  <c r="R24" i="91"/>
  <c r="Q21" i="91"/>
  <c r="R21" i="91"/>
  <c r="Q18" i="91"/>
  <c r="R18" i="91"/>
  <c r="H67" i="91"/>
  <c r="I67" i="91"/>
  <c r="H45" i="91"/>
  <c r="I45" i="91"/>
  <c r="H69" i="91"/>
  <c r="I69" i="91"/>
  <c r="H63" i="91"/>
  <c r="I63" i="91"/>
  <c r="H57" i="91"/>
  <c r="I57" i="91"/>
  <c r="H55" i="91"/>
  <c r="I55" i="91"/>
  <c r="H51" i="91"/>
  <c r="I51" i="91"/>
  <c r="H47" i="91"/>
  <c r="I47" i="91"/>
  <c r="H41" i="91"/>
  <c r="I41" i="91"/>
  <c r="H37" i="91"/>
  <c r="I37" i="91"/>
  <c r="H33" i="91"/>
  <c r="I33" i="91"/>
  <c r="H29" i="91"/>
  <c r="I29" i="91"/>
  <c r="H25" i="91"/>
  <c r="I25" i="91"/>
  <c r="H71" i="91"/>
  <c r="I71" i="91"/>
  <c r="H65" i="91"/>
  <c r="I65" i="91"/>
  <c r="H61" i="91"/>
  <c r="I61" i="91"/>
  <c r="H59" i="91"/>
  <c r="I59" i="91"/>
  <c r="H53" i="91"/>
  <c r="I53" i="91"/>
  <c r="H49" i="91"/>
  <c r="I49" i="91"/>
  <c r="H43" i="91"/>
  <c r="I43" i="91"/>
  <c r="H39" i="91"/>
  <c r="I39" i="91"/>
  <c r="H35" i="91"/>
  <c r="I35" i="91"/>
  <c r="H31" i="91"/>
  <c r="I31" i="91"/>
  <c r="H27" i="91"/>
  <c r="I27" i="91"/>
</calcChain>
</file>

<file path=xl/sharedStrings.xml><?xml version="1.0" encoding="utf-8"?>
<sst xmlns="http://schemas.openxmlformats.org/spreadsheetml/2006/main" count="351" uniqueCount="331">
  <si>
    <t>€</t>
  </si>
  <si>
    <t>BLOC DEPART :</t>
  </si>
  <si>
    <t>LIGUE FRANCOPHONE DE FOOTBALL EN SALLE</t>
  </si>
  <si>
    <t>COMMISSION PROVINCIALE D'ARBITRAGE (C.P.A. BRABANT)</t>
  </si>
  <si>
    <t>Salle</t>
  </si>
  <si>
    <t>Dénomination de la salle</t>
  </si>
  <si>
    <t>et Localité</t>
  </si>
  <si>
    <t>blocs</t>
  </si>
  <si>
    <t>3TIL</t>
  </si>
  <si>
    <t>OTTI</t>
  </si>
  <si>
    <t>Salle de la Plaine des Coquerées Céroux-Mousty</t>
  </si>
  <si>
    <t>Salle Simonet Anderlecht</t>
  </si>
  <si>
    <t>PERW</t>
  </si>
  <si>
    <t>Complexe sportif de Perwez</t>
  </si>
  <si>
    <t>AUBE</t>
  </si>
  <si>
    <t>Salle omnisports "L'Aubier" Evere</t>
  </si>
  <si>
    <t>PPSF</t>
  </si>
  <si>
    <t>Petit palais des sports Forest</t>
  </si>
  <si>
    <t>RAMI</t>
  </si>
  <si>
    <t>Salle omnisports de Ramillies</t>
  </si>
  <si>
    <t>Palais du Midi Bruxelles</t>
  </si>
  <si>
    <t>REBE</t>
  </si>
  <si>
    <t>BSAG</t>
  </si>
  <si>
    <t>CERI</t>
  </si>
  <si>
    <t>Complexe sportif Ceria Anderlecht</t>
  </si>
  <si>
    <t>RHOD</t>
  </si>
  <si>
    <t>CHAU</t>
  </si>
  <si>
    <t>Complexe sportif A. Docquier Chaumont-Gistoux</t>
  </si>
  <si>
    <t>RIXE</t>
  </si>
  <si>
    <t>Salle omnisports de Rixensart</t>
  </si>
  <si>
    <t>CSHB</t>
  </si>
  <si>
    <t>Collège Saint-Hubert Watermael-Boitsfort</t>
  </si>
  <si>
    <t>ROOS</t>
  </si>
  <si>
    <t>Belleheide Sportcentrum Roosdaal</t>
  </si>
  <si>
    <t>CSPU</t>
  </si>
  <si>
    <t>Salle des sports Collège Saint-Pierre Uccle</t>
  </si>
  <si>
    <t>SCHA</t>
  </si>
  <si>
    <t>DROG</t>
  </si>
  <si>
    <t>Sporthal Drogenbos</t>
  </si>
  <si>
    <t>EPPE</t>
  </si>
  <si>
    <t>Sporthal De Waterleest Eppegem</t>
  </si>
  <si>
    <t>STEE</t>
  </si>
  <si>
    <t>Gemeentelijke Sporthal Hertblock Steenokkerzeel</t>
  </si>
  <si>
    <t>ETTE</t>
  </si>
  <si>
    <t>Centre omnisports d' Etterbeek</t>
  </si>
  <si>
    <t>Salle F. Guillaume Evere</t>
  </si>
  <si>
    <t>STGI</t>
  </si>
  <si>
    <t>Salle omnisports de Saint-Gilles</t>
  </si>
  <si>
    <t>GANS</t>
  </si>
  <si>
    <t>Salle omnisports de Ganshoren</t>
  </si>
  <si>
    <t>STIB</t>
  </si>
  <si>
    <t>Complexe sportif de la S.T.I.B. Haren</t>
  </si>
  <si>
    <t>GENA</t>
  </si>
  <si>
    <t>Complexe sportif de Genappe</t>
  </si>
  <si>
    <t>STJO</t>
  </si>
  <si>
    <t>Salle Guy Cudell Saint-Josse-Ten-Noode</t>
  </si>
  <si>
    <t>HARE</t>
  </si>
  <si>
    <t>Salle omnisports de Haren</t>
  </si>
  <si>
    <t>TERV</t>
  </si>
  <si>
    <t>Sporthal Diependaal Tervueren</t>
  </si>
  <si>
    <t>HOEI</t>
  </si>
  <si>
    <t>V.Z.W. Sportcentrum Hoeilaart</t>
  </si>
  <si>
    <t>TUBI</t>
  </si>
  <si>
    <t>Stade Leburton Hall des sports de Tubize</t>
  </si>
  <si>
    <t>IXEL</t>
  </si>
  <si>
    <t>Stade Albert Demuyter Ixelles</t>
  </si>
  <si>
    <t>JETT</t>
  </si>
  <si>
    <t>Salle omnisports de Jette</t>
  </si>
  <si>
    <t>VILV</t>
  </si>
  <si>
    <t>Eurovolley Centrum Vilvoorde</t>
  </si>
  <si>
    <t>JODO</t>
  </si>
  <si>
    <t>Hall Baudouin 1er Jodoigne</t>
  </si>
  <si>
    <t>WALH</t>
  </si>
  <si>
    <t>Centre sportif de Walhain</t>
  </si>
  <si>
    <t>KOEK</t>
  </si>
  <si>
    <t>Centre sportif Victoria Koekelberg</t>
  </si>
  <si>
    <t>KRAA</t>
  </si>
  <si>
    <t>Sporthal de Kraainem</t>
  </si>
  <si>
    <t>Centre scolaire de Berlaymont Waterloo</t>
  </si>
  <si>
    <t>KVUB</t>
  </si>
  <si>
    <t>WAVR</t>
  </si>
  <si>
    <t>Hall des sports de Wavre</t>
  </si>
  <si>
    <t>LASN</t>
  </si>
  <si>
    <t>Centre sportif de Lasne</t>
  </si>
  <si>
    <t>Ecole Européenne Woluwe St-Lambert</t>
  </si>
  <si>
    <t>LEMB</t>
  </si>
  <si>
    <t>Sportzaal Paul Bricaut Lembeek</t>
  </si>
  <si>
    <t>WEMM</t>
  </si>
  <si>
    <t>Omnisportzaal Wemmel</t>
  </si>
  <si>
    <t>LIMA</t>
  </si>
  <si>
    <t>Centre sportif de Limal</t>
  </si>
  <si>
    <t>WEZE</t>
  </si>
  <si>
    <t>Hall des sports de Wezembeek-Oppem</t>
  </si>
  <si>
    <t>MEIS</t>
  </si>
  <si>
    <t>Centrum Vandenberghe Meise</t>
  </si>
  <si>
    <t>Salle Willegems Auderghem</t>
  </si>
  <si>
    <t>MOLE</t>
  </si>
  <si>
    <t>Complexe sportif du Sippelberg Molenbeek</t>
  </si>
  <si>
    <t>WSTP</t>
  </si>
  <si>
    <t>MSGU</t>
  </si>
  <si>
    <t>Centre sportif Jean Moisse Mont-Saint-Guibert</t>
  </si>
  <si>
    <t>WSTS</t>
  </si>
  <si>
    <t>Gemeentelijke Sporthal Sint-Stevens Woluwe</t>
  </si>
  <si>
    <t>NEER</t>
  </si>
  <si>
    <t>Salle omnisports de Neerstalle Uccle</t>
  </si>
  <si>
    <t>ZAVE</t>
  </si>
  <si>
    <t>ZELL</t>
  </si>
  <si>
    <t>0201</t>
  </si>
  <si>
    <t>0026</t>
  </si>
  <si>
    <t>ARJE</t>
  </si>
  <si>
    <t>0023</t>
  </si>
  <si>
    <t>Athénée Royal de Jette</t>
  </si>
  <si>
    <t>0029</t>
  </si>
  <si>
    <t>0101</t>
  </si>
  <si>
    <t>Centre sportif du Blocry H1 Louvain-la-Neuve</t>
  </si>
  <si>
    <t>BLO2</t>
  </si>
  <si>
    <t>0102</t>
  </si>
  <si>
    <t>Centre sportif du Blocry H2 Louvain-la-Neuve</t>
  </si>
  <si>
    <t>0017</t>
  </si>
  <si>
    <t>BRLC</t>
  </si>
  <si>
    <t>0103</t>
  </si>
  <si>
    <t>Complexe sportif Braine Sports Braine-le-Comte</t>
  </si>
  <si>
    <t>0020</t>
  </si>
  <si>
    <t>0104</t>
  </si>
  <si>
    <t>CROS</t>
  </si>
  <si>
    <t>0206</t>
  </si>
  <si>
    <t>Salle omnisports Stade du Crossing Schaerbeek</t>
  </si>
  <si>
    <t>0202</t>
  </si>
  <si>
    <t>0018</t>
  </si>
  <si>
    <t>ERAS</t>
  </si>
  <si>
    <t>0007</t>
  </si>
  <si>
    <t>0030</t>
  </si>
  <si>
    <t>0203</t>
  </si>
  <si>
    <t>Salle "Primeurs" Forest</t>
  </si>
  <si>
    <t>0204</t>
  </si>
  <si>
    <t>Hall "Van Volxem" Forest</t>
  </si>
  <si>
    <t>0216</t>
  </si>
  <si>
    <t>0105</t>
  </si>
  <si>
    <t>GREZ</t>
  </si>
  <si>
    <t>0106</t>
  </si>
  <si>
    <t>Hall omnisports de Grez-Doiceau</t>
  </si>
  <si>
    <t>0025</t>
  </si>
  <si>
    <t>HELE</t>
  </si>
  <si>
    <t>0128</t>
  </si>
  <si>
    <t xml:space="preserve">Complexe sportif d'Hélécine </t>
  </si>
  <si>
    <t>HIEL</t>
  </si>
  <si>
    <t>0019</t>
  </si>
  <si>
    <t>Salle Omnisports E. Hiel Schaerbeek</t>
  </si>
  <si>
    <t>0016</t>
  </si>
  <si>
    <t>0009</t>
  </si>
  <si>
    <t>0008</t>
  </si>
  <si>
    <t>0107</t>
  </si>
  <si>
    <t>0010</t>
  </si>
  <si>
    <t>0011</t>
  </si>
  <si>
    <t>LAEK</t>
  </si>
  <si>
    <t>0028</t>
  </si>
  <si>
    <t>Complexe sportif de Laeken Bruxelles</t>
  </si>
  <si>
    <t>LAHU</t>
  </si>
  <si>
    <t>0108</t>
  </si>
  <si>
    <t>Centre sportif Solvay La Hulpe</t>
  </si>
  <si>
    <t>0109</t>
  </si>
  <si>
    <t>0110</t>
  </si>
  <si>
    <t>MIDI</t>
  </si>
  <si>
    <t>0002</t>
  </si>
  <si>
    <t>0012</t>
  </si>
  <si>
    <t>0111</t>
  </si>
  <si>
    <t>0217</t>
  </si>
  <si>
    <t>0120</t>
  </si>
  <si>
    <t>Salle du Collège Sainte-Gertrude Nivelles</t>
  </si>
  <si>
    <t>0113</t>
  </si>
  <si>
    <t>0114</t>
  </si>
  <si>
    <t>POLN</t>
  </si>
  <si>
    <t>0219</t>
  </si>
  <si>
    <t>Salle "Pôle Nord" Bruxelles</t>
  </si>
  <si>
    <t>0115</t>
  </si>
  <si>
    <t>0116</t>
  </si>
  <si>
    <t>Salle omnisports de Rebecq</t>
  </si>
  <si>
    <t>0117</t>
  </si>
  <si>
    <t>Stade Gaston Reiff H1 Braine l'Alleud</t>
  </si>
  <si>
    <t>REI2</t>
  </si>
  <si>
    <t>Stade Gaston Reiff H2 Braine l'Alleud</t>
  </si>
  <si>
    <t>ASBL Wauterbos Sport Rhode-Saint-Genese</t>
  </si>
  <si>
    <t>0119</t>
  </si>
  <si>
    <t>ROUE</t>
  </si>
  <si>
    <t>0003</t>
  </si>
  <si>
    <t>0024</t>
  </si>
  <si>
    <t>Hall omnisports Kinetix Schaerbeek</t>
  </si>
  <si>
    <t>SOI1</t>
  </si>
  <si>
    <t>SOI2</t>
  </si>
  <si>
    <t>SOI3</t>
  </si>
  <si>
    <t>0207</t>
  </si>
  <si>
    <t>0208</t>
  </si>
  <si>
    <t>0209</t>
  </si>
  <si>
    <t>Centre sportif Forêt de Soignes H1 Auderghem</t>
  </si>
  <si>
    <t>Centre sportif Forêt de Soignes H2 Auderghem</t>
  </si>
  <si>
    <t>Centre sportif Forêt de Soignes H3 Auderghem</t>
  </si>
  <si>
    <t>0027</t>
  </si>
  <si>
    <t>0220</t>
  </si>
  <si>
    <t>0210</t>
  </si>
  <si>
    <t>0121</t>
  </si>
  <si>
    <t>UCL1</t>
  </si>
  <si>
    <t>UCL2</t>
  </si>
  <si>
    <t>UCL3</t>
  </si>
  <si>
    <t>0211</t>
  </si>
  <si>
    <t>0212</t>
  </si>
  <si>
    <t>0213</t>
  </si>
  <si>
    <t>VDPU</t>
  </si>
  <si>
    <t>Stade Vanderputten Bruxelles</t>
  </si>
  <si>
    <t>VRTS</t>
  </si>
  <si>
    <t>0221</t>
  </si>
  <si>
    <t>Salle de la V.R.T. Schaerbeek</t>
  </si>
  <si>
    <t>0004</t>
  </si>
  <si>
    <t>0122</t>
  </si>
  <si>
    <t>0123</t>
  </si>
  <si>
    <t>0124</t>
  </si>
  <si>
    <t>Complexe sportif Pachy Waterloo</t>
  </si>
  <si>
    <t>0125</t>
  </si>
  <si>
    <t>0126</t>
  </si>
  <si>
    <t>0127</t>
  </si>
  <si>
    <t>Collège Notre-Dame de Basse-Wavre Wavre</t>
  </si>
  <si>
    <t>0214</t>
  </si>
  <si>
    <t>0014</t>
  </si>
  <si>
    <t>WIL2</t>
  </si>
  <si>
    <t>0015</t>
  </si>
  <si>
    <t>0215</t>
  </si>
  <si>
    <t>Centre omnisports de Woluwe-Saint-Pierre</t>
  </si>
  <si>
    <t>Sportcomplex Molenbos Zellik</t>
  </si>
  <si>
    <t>Bloc n°</t>
  </si>
  <si>
    <t>dépla-.</t>
  </si>
  <si>
    <t>cement</t>
  </si>
  <si>
    <t>Dimi-</t>
  </si>
  <si>
    <t>nutif</t>
  </si>
  <si>
    <t>N°</t>
  </si>
  <si>
    <t>CALCUL</t>
  </si>
  <si>
    <t>Nom-</t>
  </si>
  <si>
    <t>Complexe sportif de Berchem Sainte-Agathe</t>
  </si>
  <si>
    <t>Salle Healthcity (ex-Sportpolis) Jette</t>
  </si>
  <si>
    <t>Salle de la Rue de la Roue Bruxelles</t>
  </si>
  <si>
    <t>0022</t>
  </si>
  <si>
    <t>Salle Arena (Sint John's School) Waterloo</t>
  </si>
  <si>
    <t>Sporthal Zavo vzm. (ex-Stanza) Zaventem</t>
  </si>
  <si>
    <t>Complexe sp. des 3 Tilleuls Watermael-Boitsfort</t>
  </si>
  <si>
    <t>Centre sp. de la Woluwe H1 Woluwe St-Lambert</t>
  </si>
  <si>
    <t>Centre sp. de la Woluwe H2 Woluwe St-Lambert</t>
  </si>
  <si>
    <t>Centre sp. de la Woluwe H3 Woluwe St-Lambert</t>
  </si>
  <si>
    <t>Salle Willegems (salle 2 Vrijdaghs) Auderghem</t>
  </si>
  <si>
    <t>salle</t>
  </si>
  <si>
    <r>
      <rPr>
        <b/>
        <i/>
        <sz val="11"/>
        <color indexed="10"/>
        <rFont val="Calibri"/>
        <family val="2"/>
      </rPr>
      <t>Mode d'emploi :</t>
    </r>
    <r>
      <rPr>
        <b/>
        <i/>
        <sz val="11"/>
        <color indexed="8"/>
        <rFont val="Calibri"/>
        <family val="2"/>
      </rPr>
      <t xml:space="preserve"> Très facile ! Votre n° de bloc est constitué de deux paires de deux chiffres (exemples : 20 27, 20 28, 19 27, 22 32 …)</t>
    </r>
  </si>
  <si>
    <t xml:space="preserve">Il suffit d'introduire les deux premiers chiffres de votre n° de bloc dans la case verte ci-dessous et les deux derniers chiffres dans la case bleue. </t>
  </si>
  <si>
    <t>N.B. : Le calcul se fait automatiquement et le fichier est immédiatement adapté à votre n° de bloc.</t>
  </si>
  <si>
    <t>ACJI</t>
  </si>
  <si>
    <t>Athénée Charles Janssens Ixelles</t>
  </si>
  <si>
    <t>BLO1</t>
  </si>
  <si>
    <t>0205</t>
  </si>
  <si>
    <t>0013</t>
  </si>
  <si>
    <t>Salle omnisports Beudin Molenbeek</t>
  </si>
  <si>
    <t>EVER</t>
  </si>
  <si>
    <t>FOPR</t>
  </si>
  <si>
    <t>FOVV</t>
  </si>
  <si>
    <t>JEAZ</t>
  </si>
  <si>
    <t>NSTG</t>
  </si>
  <si>
    <t>REI1</t>
  </si>
  <si>
    <t>WAPA</t>
  </si>
  <si>
    <t>WABE</t>
  </si>
  <si>
    <t>WASJ</t>
  </si>
  <si>
    <t>WAND</t>
  </si>
  <si>
    <t>WIL1</t>
  </si>
  <si>
    <t>WOEE</t>
  </si>
  <si>
    <t>SDAV</t>
  </si>
  <si>
    <t>0021</t>
  </si>
  <si>
    <t>Complexe sportif Sart Dames Avelines</t>
  </si>
  <si>
    <t>ENGH</t>
  </si>
  <si>
    <t>0129</t>
  </si>
  <si>
    <t>Complexe Nautisport Enghien</t>
  </si>
  <si>
    <t>MOL2</t>
  </si>
  <si>
    <t>0006</t>
  </si>
  <si>
    <t>NIVE</t>
  </si>
  <si>
    <t>0112</t>
  </si>
  <si>
    <t>Salle omnisports du Parc de la Dodaine Nivelles</t>
  </si>
  <si>
    <t>NOHB</t>
  </si>
  <si>
    <t>0005</t>
  </si>
  <si>
    <t>Centre Omnisports de Neder-over-Hembeek</t>
  </si>
  <si>
    <t>Hall des sports ISM-ULB Erasme Anderlecht</t>
  </si>
  <si>
    <t>ANTR</t>
  </si>
  <si>
    <t>0130</t>
  </si>
  <si>
    <t>Salle "Les Trèfles" Anderlecht</t>
  </si>
  <si>
    <t>CLBE</t>
  </si>
  <si>
    <t>0131</t>
  </si>
  <si>
    <t>Centre de Loisirs (ex-Banque Nationale) Berchem</t>
  </si>
  <si>
    <t>Hall des sports Heyvaert Molenbeek</t>
  </si>
  <si>
    <t>OOST</t>
  </si>
  <si>
    <t>Salle multisport Oost - Schaerbeek</t>
  </si>
  <si>
    <t>Scandinavian school Waterloo</t>
  </si>
  <si>
    <t>9071</t>
  </si>
  <si>
    <t>Sportschuur Wolvertem</t>
  </si>
  <si>
    <t>LINC</t>
  </si>
  <si>
    <t>Centre sportif de Lincent</t>
  </si>
  <si>
    <t>WASS</t>
  </si>
  <si>
    <t>COMK</t>
  </si>
  <si>
    <t>0226</t>
  </si>
  <si>
    <t>Sporthal Comenius Koekelberg</t>
  </si>
  <si>
    <t>GRBG</t>
  </si>
  <si>
    <t>HEYM</t>
  </si>
  <si>
    <t>Sportzaal K.V.U.B. (UFSAL) Koekelberg</t>
  </si>
  <si>
    <t>SIMO</t>
  </si>
  <si>
    <r>
      <t xml:space="preserve">LOCAL PROVINCIAL </t>
    </r>
    <r>
      <rPr>
        <sz val="9"/>
        <rFont val="Arial"/>
        <family val="2"/>
      </rPr>
      <t>Av. Général Bernheim 31 Etterbeek</t>
    </r>
  </si>
  <si>
    <t>Sporthal Don Bosco Groot Bijgaarden (Dilbeek)</t>
  </si>
  <si>
    <t>DRIE</t>
  </si>
  <si>
    <t>ASSE</t>
  </si>
  <si>
    <t>ITTR</t>
  </si>
  <si>
    <t>Hall des Sports d'Ittre</t>
  </si>
  <si>
    <t>SYLA</t>
  </si>
  <si>
    <t>VERH</t>
  </si>
  <si>
    <t>INDEMNITES D'ARBITRAGE &amp; FRAIS DE DEPLACEMENT - SAISON 2021 / 2022</t>
  </si>
  <si>
    <t>Sporthal Pivo d'Asse</t>
  </si>
  <si>
    <t>AMAL</t>
  </si>
  <si>
    <t>Sport Village de Lasne</t>
  </si>
  <si>
    <t>VUBR</t>
  </si>
  <si>
    <t>Salle V.U.B. Ixelles</t>
  </si>
  <si>
    <t>bre de</t>
  </si>
  <si>
    <t>Frais de</t>
  </si>
  <si>
    <t>Frais de déplacement : le bloc</t>
  </si>
  <si>
    <t>Indemnité d'attente</t>
  </si>
  <si>
    <t>Indemnités pour les rencontres de Jeunes</t>
  </si>
  <si>
    <t>Minimes / Cadets / Scolaires</t>
  </si>
  <si>
    <t>Diablotins / Préminimes</t>
  </si>
  <si>
    <t>Indemnités d'arbitrage (Cat. 1, ST1, 2, SP1)</t>
  </si>
  <si>
    <t>Indemnités d'arbitrage (Cat. 3, 4, 5, SP2)</t>
  </si>
  <si>
    <t>Indemnités pour les candidats arbitres</t>
  </si>
  <si>
    <t>Salle Amal Amjahid - Molenbeek</t>
  </si>
  <si>
    <t>Sportzaal Campus Sport West Anderlecht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</si>
</sst>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1"/>
      <color indexed="8"/>
      <name val="Calibri"/>
      <family val="2"/>
    </font>
    <font>
      <b/>
      <i/>
      <sz val="11"/>
      <color indexed="10"/>
      <name val="Calibri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</font>
    <font>
      <b/>
      <sz val="13"/>
      <color rgb="FFFFFF0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Verdana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Continuous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Continuous" vertical="center"/>
    </xf>
    <xf numFmtId="0" fontId="13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7" fillId="6" borderId="0" xfId="0" applyFont="1" applyFill="1" applyAlignment="1">
      <alignment horizontal="centerContinuous" vertical="center"/>
    </xf>
    <xf numFmtId="0" fontId="10" fillId="6" borderId="0" xfId="0" applyFont="1" applyFill="1" applyAlignment="1">
      <alignment horizontal="centerContinuous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2" fillId="7" borderId="23" xfId="0" applyFont="1" applyFill="1" applyBorder="1" applyAlignment="1">
      <alignment vertical="center"/>
    </xf>
    <xf numFmtId="0" fontId="0" fillId="7" borderId="23" xfId="0" applyFill="1" applyBorder="1" applyAlignment="1">
      <alignment vertical="center"/>
    </xf>
    <xf numFmtId="2" fontId="2" fillId="7" borderId="24" xfId="0" applyNumberFormat="1" applyFont="1" applyFill="1" applyBorder="1" applyAlignment="1">
      <alignment horizontal="centerContinuous" vertical="center"/>
    </xf>
    <xf numFmtId="0" fontId="2" fillId="7" borderId="25" xfId="0" applyFont="1" applyFill="1" applyBorder="1" applyAlignment="1">
      <alignment vertical="center"/>
    </xf>
    <xf numFmtId="0" fontId="0" fillId="7" borderId="25" xfId="0" applyFill="1" applyBorder="1" applyAlignment="1">
      <alignment vertical="center"/>
    </xf>
    <xf numFmtId="0" fontId="0" fillId="7" borderId="26" xfId="0" applyFill="1" applyBorder="1" applyAlignment="1">
      <alignment vertical="center"/>
    </xf>
    <xf numFmtId="0" fontId="8" fillId="8" borderId="22" xfId="0" applyFont="1" applyFill="1" applyBorder="1" applyAlignment="1">
      <alignment horizontal="centerContinuous" vertical="center"/>
    </xf>
    <xf numFmtId="0" fontId="8" fillId="8" borderId="9" xfId="0" applyFont="1" applyFill="1" applyBorder="1" applyAlignment="1">
      <alignment horizontal="centerContinuous" vertical="center"/>
    </xf>
    <xf numFmtId="0" fontId="8" fillId="8" borderId="27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8" borderId="52" xfId="0" applyFont="1" applyFill="1" applyBorder="1" applyAlignment="1">
      <alignment horizontal="center" vertical="center"/>
    </xf>
    <xf numFmtId="0" fontId="8" fillId="8" borderId="52" xfId="0" applyFont="1" applyFill="1" applyBorder="1" applyAlignment="1">
      <alignment horizontal="center" vertical="center"/>
    </xf>
    <xf numFmtId="0" fontId="0" fillId="8" borderId="45" xfId="0" applyFill="1" applyBorder="1" applyAlignment="1">
      <alignment vertical="center"/>
    </xf>
    <xf numFmtId="0" fontId="0" fillId="8" borderId="56" xfId="0" applyFill="1" applyBorder="1" applyAlignment="1">
      <alignment vertical="center"/>
    </xf>
    <xf numFmtId="0" fontId="0" fillId="8" borderId="39" xfId="0" applyFill="1" applyBorder="1" applyAlignment="1">
      <alignment vertical="center"/>
    </xf>
    <xf numFmtId="0" fontId="0" fillId="8" borderId="58" xfId="0" applyFill="1" applyBorder="1" applyAlignment="1">
      <alignment vertical="center"/>
    </xf>
    <xf numFmtId="0" fontId="0" fillId="8" borderId="43" xfId="0" applyFill="1" applyBorder="1" applyAlignment="1">
      <alignment vertical="center"/>
    </xf>
    <xf numFmtId="0" fontId="2" fillId="7" borderId="3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2" fontId="9" fillId="10" borderId="55" xfId="0" applyNumberFormat="1" applyFont="1" applyFill="1" applyBorder="1" applyAlignment="1">
      <alignment horizontal="center" vertical="center"/>
    </xf>
    <xf numFmtId="0" fontId="0" fillId="10" borderId="37" xfId="0" applyFont="1" applyFill="1" applyBorder="1" applyAlignment="1">
      <alignment vertical="center"/>
    </xf>
    <xf numFmtId="0" fontId="0" fillId="10" borderId="26" xfId="0" applyFont="1" applyFill="1" applyBorder="1" applyAlignment="1">
      <alignment vertical="center"/>
    </xf>
    <xf numFmtId="2" fontId="9" fillId="10" borderId="15" xfId="0" applyNumberFormat="1" applyFont="1" applyFill="1" applyBorder="1" applyAlignment="1">
      <alignment horizontal="center" vertical="center"/>
    </xf>
    <xf numFmtId="0" fontId="0" fillId="10" borderId="47" xfId="0" applyFill="1" applyBorder="1" applyAlignment="1">
      <alignment vertical="center"/>
    </xf>
    <xf numFmtId="0" fontId="0" fillId="10" borderId="57" xfId="0" applyFill="1" applyBorder="1" applyAlignment="1">
      <alignment vertical="center"/>
    </xf>
    <xf numFmtId="0" fontId="2" fillId="7" borderId="21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2" fontId="9" fillId="10" borderId="56" xfId="0" applyNumberFormat="1" applyFont="1" applyFill="1" applyBorder="1" applyAlignment="1">
      <alignment horizontal="center" vertical="center"/>
    </xf>
    <xf numFmtId="0" fontId="0" fillId="10" borderId="48" xfId="0" applyFont="1" applyFill="1" applyBorder="1" applyAlignment="1">
      <alignment horizontal="center" vertical="center"/>
    </xf>
    <xf numFmtId="2" fontId="9" fillId="10" borderId="20" xfId="0" applyNumberFormat="1" applyFont="1" applyFill="1" applyBorder="1" applyAlignment="1">
      <alignment horizontal="center" vertical="center"/>
    </xf>
    <xf numFmtId="0" fontId="0" fillId="10" borderId="25" xfId="0" applyFill="1" applyBorder="1" applyAlignment="1">
      <alignment vertical="center"/>
    </xf>
    <xf numFmtId="0" fontId="0" fillId="10" borderId="40" xfId="0" applyFill="1" applyBorder="1" applyAlignment="1">
      <alignment vertical="center"/>
    </xf>
    <xf numFmtId="0" fontId="0" fillId="11" borderId="54" xfId="0" applyFill="1" applyBorder="1" applyAlignment="1"/>
    <xf numFmtId="0" fontId="0" fillId="11" borderId="53" xfId="0" applyFill="1" applyBorder="1" applyAlignment="1"/>
    <xf numFmtId="0" fontId="0" fillId="11" borderId="49" xfId="0" applyFill="1" applyBorder="1" applyAlignment="1"/>
    <xf numFmtId="0" fontId="0" fillId="11" borderId="48" xfId="0" applyFill="1" applyBorder="1" applyAlignment="1"/>
    <xf numFmtId="0" fontId="0" fillId="11" borderId="50" xfId="0" applyFill="1" applyBorder="1" applyAlignment="1"/>
    <xf numFmtId="0" fontId="0" fillId="11" borderId="44" xfId="0" applyFill="1" applyBorder="1" applyAlignment="1"/>
    <xf numFmtId="0" fontId="19" fillId="6" borderId="54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0" fontId="19" fillId="6" borderId="53" xfId="0" applyFont="1" applyFill="1" applyBorder="1" applyAlignment="1">
      <alignment horizontal="center" vertical="center"/>
    </xf>
    <xf numFmtId="0" fontId="20" fillId="9" borderId="49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0" fontId="20" fillId="9" borderId="48" xfId="0" applyFont="1" applyFill="1" applyBorder="1" applyAlignment="1">
      <alignment horizontal="center" vertical="center"/>
    </xf>
    <xf numFmtId="0" fontId="11" fillId="10" borderId="50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/>
    </xf>
    <xf numFmtId="0" fontId="11" fillId="10" borderId="4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9" fillId="10" borderId="12" xfId="0" applyNumberFormat="1" applyFont="1" applyFill="1" applyBorder="1" applyAlignment="1">
      <alignment horizontal="center" vertical="center"/>
    </xf>
    <xf numFmtId="0" fontId="0" fillId="10" borderId="41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vertical="center"/>
    </xf>
    <xf numFmtId="0" fontId="18" fillId="8" borderId="46" xfId="0" applyFont="1" applyFill="1" applyBorder="1" applyAlignment="1">
      <alignment vertical="center"/>
    </xf>
    <xf numFmtId="0" fontId="2" fillId="7" borderId="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2" fontId="9" fillId="10" borderId="14" xfId="0" applyNumberFormat="1" applyFont="1" applyFill="1" applyBorder="1" applyAlignment="1">
      <alignment horizontal="center" vertical="center"/>
    </xf>
    <xf numFmtId="0" fontId="0" fillId="10" borderId="42" xfId="0" applyFont="1" applyFill="1" applyBorder="1" applyAlignment="1">
      <alignment horizontal="center" vertical="center"/>
    </xf>
    <xf numFmtId="0" fontId="8" fillId="8" borderId="56" xfId="0" applyFont="1" applyFill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vertical="center"/>
    </xf>
    <xf numFmtId="0" fontId="8" fillId="8" borderId="63" xfId="0" applyFont="1" applyFill="1" applyBorder="1" applyAlignment="1">
      <alignment horizontal="center" vertical="center"/>
    </xf>
    <xf numFmtId="0" fontId="8" fillId="8" borderId="6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285750</xdr:colOff>
      <xdr:row>2</xdr:row>
      <xdr:rowOff>133350</xdr:rowOff>
    </xdr:to>
    <xdr:pic>
      <xdr:nvPicPr>
        <xdr:cNvPr id="82038" name="Image 2" descr="http://www.lffs.org/Image/lff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590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75"/>
  <sheetViews>
    <sheetView tabSelected="1" zoomScaleNormal="100" workbookViewId="0">
      <selection activeCell="S12" sqref="S12"/>
    </sheetView>
  </sheetViews>
  <sheetFormatPr baseColWidth="10" defaultColWidth="9.140625" defaultRowHeight="13.5" customHeight="1" x14ac:dyDescent="0.25"/>
  <cols>
    <col min="1" max="2" width="5.7109375" customWidth="1"/>
    <col min="3" max="3" width="34.28515625" customWidth="1"/>
    <col min="4" max="5" width="3.7109375" style="1" customWidth="1"/>
    <col min="6" max="7" width="3.5703125" style="1" hidden="1" customWidth="1"/>
    <col min="8" max="8" width="4.7109375" style="2" customWidth="1"/>
    <col min="9" max="9" width="5.7109375" style="2" customWidth="1"/>
    <col min="10" max="11" width="5.7109375" customWidth="1"/>
    <col min="12" max="12" width="34.28515625" customWidth="1"/>
    <col min="13" max="14" width="3.7109375" style="1" customWidth="1"/>
    <col min="15" max="16" width="3.5703125" style="1" hidden="1" customWidth="1"/>
    <col min="17" max="17" width="4.7109375" style="2" customWidth="1"/>
    <col min="18" max="18" width="5.7109375" style="2" customWidth="1"/>
  </cols>
  <sheetData>
    <row r="1" spans="1:235" ht="13.5" customHeight="1" x14ac:dyDescent="0.25">
      <c r="A1" s="108"/>
      <c r="B1" s="109"/>
      <c r="C1" s="114" t="s">
        <v>2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6"/>
    </row>
    <row r="2" spans="1:235" ht="13.5" customHeight="1" x14ac:dyDescent="0.25">
      <c r="A2" s="110"/>
      <c r="B2" s="111"/>
      <c r="C2" s="117" t="s">
        <v>3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</row>
    <row r="3" spans="1:235" ht="13.5" customHeight="1" thickBot="1" x14ac:dyDescent="0.3">
      <c r="A3" s="112"/>
      <c r="B3" s="113"/>
      <c r="C3" s="120" t="s">
        <v>313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2"/>
    </row>
    <row r="4" spans="1:235" ht="9" customHeight="1" thickBot="1" x14ac:dyDescent="0.3"/>
    <row r="5" spans="1:235" s="4" customFormat="1" ht="13.5" customHeight="1" thickBot="1" x14ac:dyDescent="0.3">
      <c r="C5" s="123" t="s">
        <v>326</v>
      </c>
      <c r="D5" s="124"/>
      <c r="E5" s="125"/>
      <c r="F5" s="64"/>
      <c r="G5" s="65"/>
      <c r="H5" s="129">
        <v>20</v>
      </c>
      <c r="I5" s="130"/>
      <c r="K5" s="131" t="s">
        <v>323</v>
      </c>
      <c r="L5" s="132"/>
      <c r="M5" s="132"/>
      <c r="N5" s="132"/>
      <c r="O5" s="132"/>
      <c r="P5" s="132"/>
      <c r="Q5" s="133"/>
    </row>
    <row r="6" spans="1:235" s="4" customFormat="1" ht="13.5" customHeight="1" x14ac:dyDescent="0.25">
      <c r="C6" s="126" t="s">
        <v>327</v>
      </c>
      <c r="D6" s="127"/>
      <c r="E6" s="128"/>
      <c r="F6" s="67"/>
      <c r="G6" s="68"/>
      <c r="H6" s="136">
        <v>17</v>
      </c>
      <c r="I6" s="137"/>
      <c r="K6" s="134" t="s">
        <v>325</v>
      </c>
      <c r="L6" s="135"/>
      <c r="M6" s="135"/>
      <c r="N6" s="105">
        <v>12</v>
      </c>
      <c r="O6" s="106"/>
      <c r="P6" s="106"/>
      <c r="Q6" s="107"/>
    </row>
    <row r="7" spans="1:235" s="4" customFormat="1" ht="13.5" customHeight="1" thickBot="1" x14ac:dyDescent="0.3">
      <c r="A7" s="5"/>
      <c r="C7" s="93" t="s">
        <v>328</v>
      </c>
      <c r="D7" s="94"/>
      <c r="E7" s="94"/>
      <c r="F7" s="66">
        <v>15</v>
      </c>
      <c r="H7" s="103">
        <v>15</v>
      </c>
      <c r="I7" s="104"/>
      <c r="K7" s="101" t="s">
        <v>324</v>
      </c>
      <c r="L7" s="102"/>
      <c r="M7" s="102"/>
      <c r="N7" s="98">
        <v>15</v>
      </c>
      <c r="O7" s="99"/>
      <c r="P7" s="99"/>
      <c r="Q7" s="100"/>
    </row>
    <row r="8" spans="1:235" s="4" customFormat="1" ht="13.5" customHeight="1" thickBot="1" x14ac:dyDescent="0.3">
      <c r="A8" s="5"/>
      <c r="C8" s="87" t="s">
        <v>321</v>
      </c>
      <c r="D8" s="88"/>
      <c r="E8" s="89"/>
      <c r="F8" s="69"/>
      <c r="G8" s="69"/>
      <c r="H8" s="95">
        <v>4</v>
      </c>
      <c r="I8" s="96"/>
      <c r="K8" s="90" t="s">
        <v>322</v>
      </c>
      <c r="L8" s="91"/>
      <c r="M8" s="92"/>
      <c r="N8" s="95">
        <v>5</v>
      </c>
      <c r="O8" s="97"/>
      <c r="P8" s="97"/>
      <c r="Q8" s="96"/>
    </row>
    <row r="9" spans="1:235" s="4" customFormat="1" ht="9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35" s="4" customFormat="1" ht="13.5" customHeight="1" x14ac:dyDescent="0.25">
      <c r="A10" s="40" t="s">
        <v>247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35" s="4" customFormat="1" ht="13.5" customHeight="1" x14ac:dyDescent="0.25">
      <c r="A11" s="41" t="s">
        <v>249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235" s="4" customFormat="1" ht="13.5" customHeight="1" x14ac:dyDescent="0.25">
      <c r="A12" s="42" t="s">
        <v>248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235" s="4" customFormat="1" ht="9" customHeight="1" thickBot="1" x14ac:dyDescent="0.3">
      <c r="A13" s="4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235" s="4" customFormat="1" ht="13.5" customHeight="1" thickBot="1" x14ac:dyDescent="0.3">
      <c r="A14" s="16"/>
      <c r="B14" s="17"/>
      <c r="C14" s="18" t="s">
        <v>1</v>
      </c>
      <c r="D14" s="39">
        <v>20</v>
      </c>
      <c r="E14" s="38">
        <v>28</v>
      </c>
      <c r="F14" s="19" t="s">
        <v>233</v>
      </c>
      <c r="G14" s="19"/>
      <c r="H14" s="20"/>
      <c r="I14" s="21" t="s">
        <v>0</v>
      </c>
      <c r="J14" s="22"/>
      <c r="K14" s="23"/>
      <c r="L14" s="23"/>
      <c r="M14" s="24"/>
      <c r="N14" s="24"/>
      <c r="O14" s="25" t="s">
        <v>233</v>
      </c>
      <c r="P14" s="19"/>
      <c r="Q14" s="20"/>
      <c r="R14" s="21" t="s">
        <v>0</v>
      </c>
    </row>
    <row r="15" spans="1:235" s="4" customFormat="1" ht="13.5" customHeight="1" x14ac:dyDescent="0.25">
      <c r="A15" s="70" t="s">
        <v>4</v>
      </c>
      <c r="B15" s="71"/>
      <c r="C15" s="71"/>
      <c r="D15" s="81" t="s">
        <v>227</v>
      </c>
      <c r="E15" s="82"/>
      <c r="F15" s="72"/>
      <c r="G15" s="72"/>
      <c r="H15" s="72" t="s">
        <v>234</v>
      </c>
      <c r="I15" s="73" t="s">
        <v>320</v>
      </c>
      <c r="J15" s="70" t="s">
        <v>4</v>
      </c>
      <c r="K15" s="71"/>
      <c r="L15" s="71"/>
      <c r="M15" s="81" t="s">
        <v>227</v>
      </c>
      <c r="N15" s="82"/>
      <c r="O15" s="72"/>
      <c r="P15" s="72"/>
      <c r="Q15" s="80" t="s">
        <v>234</v>
      </c>
      <c r="R15" s="140" t="s">
        <v>320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</row>
    <row r="16" spans="1:235" s="4" customFormat="1" ht="13.5" customHeight="1" x14ac:dyDescent="0.25">
      <c r="A16" s="74" t="s">
        <v>230</v>
      </c>
      <c r="B16" s="75" t="s">
        <v>232</v>
      </c>
      <c r="C16" s="75" t="s">
        <v>5</v>
      </c>
      <c r="D16" s="83"/>
      <c r="E16" s="84"/>
      <c r="F16" s="75"/>
      <c r="G16" s="75"/>
      <c r="H16" s="75" t="s">
        <v>319</v>
      </c>
      <c r="I16" s="76" t="s">
        <v>228</v>
      </c>
      <c r="J16" s="74" t="s">
        <v>230</v>
      </c>
      <c r="K16" s="75" t="s">
        <v>232</v>
      </c>
      <c r="L16" s="75" t="s">
        <v>5</v>
      </c>
      <c r="M16" s="83"/>
      <c r="N16" s="84"/>
      <c r="O16" s="75"/>
      <c r="P16" s="75"/>
      <c r="Q16" s="138" t="s">
        <v>319</v>
      </c>
      <c r="R16" s="141" t="s">
        <v>228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</row>
    <row r="17" spans="1:235" s="4" customFormat="1" ht="13.5" customHeight="1" thickBot="1" x14ac:dyDescent="0.3">
      <c r="A17" s="77" t="s">
        <v>231</v>
      </c>
      <c r="B17" s="78" t="s">
        <v>246</v>
      </c>
      <c r="C17" s="78" t="s">
        <v>6</v>
      </c>
      <c r="D17" s="85"/>
      <c r="E17" s="86"/>
      <c r="F17" s="78"/>
      <c r="G17" s="78"/>
      <c r="H17" s="78" t="s">
        <v>7</v>
      </c>
      <c r="I17" s="79" t="s">
        <v>229</v>
      </c>
      <c r="J17" s="77" t="s">
        <v>231</v>
      </c>
      <c r="K17" s="78" t="s">
        <v>246</v>
      </c>
      <c r="L17" s="78" t="s">
        <v>6</v>
      </c>
      <c r="M17" s="85"/>
      <c r="N17" s="86"/>
      <c r="O17" s="78"/>
      <c r="P17" s="78"/>
      <c r="Q17" s="139" t="s">
        <v>234</v>
      </c>
      <c r="R17" s="142" t="s">
        <v>229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</row>
    <row r="18" spans="1:235" s="4" customFormat="1" ht="13.5" customHeight="1" x14ac:dyDescent="0.25">
      <c r="A18" s="56" t="s">
        <v>8</v>
      </c>
      <c r="B18" s="57" t="s">
        <v>107</v>
      </c>
      <c r="C18" s="58" t="s">
        <v>241</v>
      </c>
      <c r="D18" s="26">
        <v>21</v>
      </c>
      <c r="E18" s="59">
        <v>28</v>
      </c>
      <c r="F18" s="60">
        <f>IF(D18&lt;$D$14,$D$14-D18,D18-$D$14)</f>
        <v>1</v>
      </c>
      <c r="G18" s="60">
        <f>IF(E18&lt;$E$14,$E$14-E18,E18-$E$14)</f>
        <v>0</v>
      </c>
      <c r="H18" s="61">
        <f>(F18+G18)+1</f>
        <v>2</v>
      </c>
      <c r="I18" s="62">
        <f t="shared" ref="I18:I49" si="0">H18*$H$8</f>
        <v>8</v>
      </c>
      <c r="J18" s="56" t="s">
        <v>103</v>
      </c>
      <c r="K18" s="57" t="s">
        <v>166</v>
      </c>
      <c r="L18" s="58" t="s">
        <v>104</v>
      </c>
      <c r="M18" s="26">
        <v>20</v>
      </c>
      <c r="N18" s="59">
        <v>27</v>
      </c>
      <c r="O18" s="60">
        <f>IF(M18&lt;$D$14,$D$14-M18,M18-$D$14)</f>
        <v>0</v>
      </c>
      <c r="P18" s="60">
        <f>IF(N18&lt;$E$14,$E$14-N18,N18-$E$14)</f>
        <v>1</v>
      </c>
      <c r="Q18" s="61">
        <f>(O18+P18)+1</f>
        <v>2</v>
      </c>
      <c r="R18" s="62">
        <f t="shared" ref="R18:R49" si="1">Q18*$H$8</f>
        <v>8</v>
      </c>
    </row>
    <row r="19" spans="1:235" s="4" customFormat="1" ht="13.5" customHeight="1" x14ac:dyDescent="0.25">
      <c r="A19" s="48" t="s">
        <v>250</v>
      </c>
      <c r="B19" s="11" t="s">
        <v>238</v>
      </c>
      <c r="C19" s="8" t="s">
        <v>251</v>
      </c>
      <c r="D19" s="31">
        <v>20</v>
      </c>
      <c r="E19" s="32">
        <v>27</v>
      </c>
      <c r="F19" s="33">
        <f>IF(D19&lt;$D$14,$D$14-D19,D19-$D$14)</f>
        <v>0</v>
      </c>
      <c r="G19" s="33">
        <f>IF(E19&lt;$E$14,$E$14-E19,E19-$E$14)</f>
        <v>1</v>
      </c>
      <c r="H19" s="34">
        <f>(F19+G19)+1</f>
        <v>2</v>
      </c>
      <c r="I19" s="30">
        <f t="shared" si="0"/>
        <v>8</v>
      </c>
      <c r="J19" s="13" t="s">
        <v>276</v>
      </c>
      <c r="K19" s="14" t="s">
        <v>277</v>
      </c>
      <c r="L19" s="10" t="s">
        <v>278</v>
      </c>
      <c r="M19" s="46">
        <v>23</v>
      </c>
      <c r="N19" s="27">
        <v>27</v>
      </c>
      <c r="O19" s="28">
        <f t="shared" ref="O19:O54" si="2">IF(M19&lt;$D$14,$D$14-M19,M19-$D$14)</f>
        <v>3</v>
      </c>
      <c r="P19" s="28">
        <f t="shared" ref="P19:P54" si="3">IF(N19&lt;$E$14,$E$14-N19,N19-$E$14)</f>
        <v>1</v>
      </c>
      <c r="Q19" s="29">
        <f t="shared" ref="Q19:Q54" si="4">(O19+P19)+1</f>
        <v>5</v>
      </c>
      <c r="R19" s="30">
        <f t="shared" si="1"/>
        <v>20</v>
      </c>
    </row>
    <row r="20" spans="1:235" s="4" customFormat="1" ht="13.5" customHeight="1" x14ac:dyDescent="0.25">
      <c r="A20" s="7" t="s">
        <v>315</v>
      </c>
      <c r="B20" s="11"/>
      <c r="C20" s="8" t="s">
        <v>329</v>
      </c>
      <c r="D20" s="31">
        <v>20</v>
      </c>
      <c r="E20" s="32">
        <v>27</v>
      </c>
      <c r="F20" s="33">
        <f>IF(D20&lt;$D$14,$D$14-D20,D20-$D$14)</f>
        <v>0</v>
      </c>
      <c r="G20" s="33">
        <f>IF(E20&lt;$E$14,$E$14-E20,E20-$E$14)</f>
        <v>1</v>
      </c>
      <c r="H20" s="34">
        <f>(F20+G20)+1</f>
        <v>2</v>
      </c>
      <c r="I20" s="30">
        <f t="shared" si="0"/>
        <v>8</v>
      </c>
      <c r="J20" s="13" t="s">
        <v>279</v>
      </c>
      <c r="K20" s="14" t="s">
        <v>280</v>
      </c>
      <c r="L20" s="10" t="s">
        <v>281</v>
      </c>
      <c r="M20" s="46">
        <v>20</v>
      </c>
      <c r="N20" s="27">
        <v>27</v>
      </c>
      <c r="O20" s="28">
        <f t="shared" si="2"/>
        <v>0</v>
      </c>
      <c r="P20" s="28">
        <f t="shared" si="3"/>
        <v>1</v>
      </c>
      <c r="Q20" s="29">
        <f t="shared" si="4"/>
        <v>2</v>
      </c>
      <c r="R20" s="30">
        <f t="shared" si="1"/>
        <v>8</v>
      </c>
    </row>
    <row r="21" spans="1:235" s="4" customFormat="1" ht="13.5" customHeight="1" x14ac:dyDescent="0.25">
      <c r="A21" s="7" t="s">
        <v>283</v>
      </c>
      <c r="B21" s="11" t="s">
        <v>284</v>
      </c>
      <c r="C21" s="8" t="s">
        <v>285</v>
      </c>
      <c r="D21" s="31">
        <v>20</v>
      </c>
      <c r="E21" s="32">
        <v>26</v>
      </c>
      <c r="F21" s="33">
        <f t="shared" ref="F21:F72" si="5">IF(D21&lt;$D$14,$D$14-D21,D21-$D$14)</f>
        <v>0</v>
      </c>
      <c r="G21" s="33">
        <f t="shared" ref="G21:G72" si="6">IF(E21&lt;$E$14,$E$14-E21,E21-$E$14)</f>
        <v>2</v>
      </c>
      <c r="H21" s="34">
        <f>(F21+G21)+1</f>
        <v>3</v>
      </c>
      <c r="I21" s="30">
        <f t="shared" si="0"/>
        <v>12</v>
      </c>
      <c r="J21" s="13" t="s">
        <v>260</v>
      </c>
      <c r="K21" s="14" t="s">
        <v>167</v>
      </c>
      <c r="L21" s="10" t="s">
        <v>168</v>
      </c>
      <c r="M21" s="46">
        <v>23</v>
      </c>
      <c r="N21" s="27">
        <v>27</v>
      </c>
      <c r="O21" s="28">
        <f t="shared" si="2"/>
        <v>3</v>
      </c>
      <c r="P21" s="28">
        <f t="shared" si="3"/>
        <v>1</v>
      </c>
      <c r="Q21" s="29">
        <f t="shared" si="4"/>
        <v>5</v>
      </c>
      <c r="R21" s="30">
        <f t="shared" si="1"/>
        <v>20</v>
      </c>
    </row>
    <row r="22" spans="1:235" s="4" customFormat="1" ht="13.5" customHeight="1" x14ac:dyDescent="0.25">
      <c r="A22" s="7" t="s">
        <v>109</v>
      </c>
      <c r="B22" s="11" t="s">
        <v>110</v>
      </c>
      <c r="C22" s="8" t="s">
        <v>111</v>
      </c>
      <c r="D22" s="31">
        <v>19</v>
      </c>
      <c r="E22" s="32">
        <v>27</v>
      </c>
      <c r="F22" s="33">
        <f t="shared" si="5"/>
        <v>1</v>
      </c>
      <c r="G22" s="33">
        <f t="shared" si="6"/>
        <v>1</v>
      </c>
      <c r="H22" s="34">
        <f>(F22+G22)+1</f>
        <v>3</v>
      </c>
      <c r="I22" s="30">
        <f t="shared" si="0"/>
        <v>12</v>
      </c>
      <c r="J22" s="15" t="s">
        <v>290</v>
      </c>
      <c r="K22" s="14" t="s">
        <v>254</v>
      </c>
      <c r="L22" s="10" t="s">
        <v>291</v>
      </c>
      <c r="M22" s="46">
        <v>20</v>
      </c>
      <c r="N22" s="27">
        <v>27</v>
      </c>
      <c r="O22" s="28">
        <f t="shared" si="2"/>
        <v>0</v>
      </c>
      <c r="P22" s="28">
        <f t="shared" si="3"/>
        <v>1</v>
      </c>
      <c r="Q22" s="29">
        <f t="shared" si="4"/>
        <v>2</v>
      </c>
      <c r="R22" s="30">
        <f t="shared" si="1"/>
        <v>8</v>
      </c>
    </row>
    <row r="23" spans="1:235" s="4" customFormat="1" ht="13.5" customHeight="1" x14ac:dyDescent="0.25">
      <c r="A23" s="7" t="s">
        <v>308</v>
      </c>
      <c r="B23" s="11"/>
      <c r="C23" s="8" t="s">
        <v>314</v>
      </c>
      <c r="D23" s="31">
        <v>19</v>
      </c>
      <c r="E23" s="32">
        <v>26</v>
      </c>
      <c r="F23" s="33">
        <f t="shared" si="5"/>
        <v>1</v>
      </c>
      <c r="G23" s="33">
        <f t="shared" si="6"/>
        <v>2</v>
      </c>
      <c r="H23" s="34">
        <f t="shared" ref="H23:H35" si="7">(F23+G23)+1</f>
        <v>4</v>
      </c>
      <c r="I23" s="30">
        <f t="shared" si="0"/>
        <v>16</v>
      </c>
      <c r="J23" s="15" t="s">
        <v>9</v>
      </c>
      <c r="K23" s="14" t="s">
        <v>169</v>
      </c>
      <c r="L23" s="10" t="s">
        <v>10</v>
      </c>
      <c r="M23" s="46">
        <v>23</v>
      </c>
      <c r="N23" s="27">
        <v>28</v>
      </c>
      <c r="O23" s="28">
        <f t="shared" si="2"/>
        <v>3</v>
      </c>
      <c r="P23" s="28">
        <f t="shared" si="3"/>
        <v>0</v>
      </c>
      <c r="Q23" s="29">
        <f t="shared" si="4"/>
        <v>4</v>
      </c>
      <c r="R23" s="30">
        <f t="shared" si="1"/>
        <v>16</v>
      </c>
    </row>
    <row r="24" spans="1:235" s="4" customFormat="1" ht="13.5" customHeight="1" x14ac:dyDescent="0.25">
      <c r="A24" s="7" t="s">
        <v>14</v>
      </c>
      <c r="B24" s="11" t="s">
        <v>112</v>
      </c>
      <c r="C24" s="8" t="s">
        <v>15</v>
      </c>
      <c r="D24" s="31">
        <v>19</v>
      </c>
      <c r="E24" s="32">
        <v>27</v>
      </c>
      <c r="F24" s="33">
        <f t="shared" si="5"/>
        <v>1</v>
      </c>
      <c r="G24" s="33">
        <f t="shared" si="6"/>
        <v>1</v>
      </c>
      <c r="H24" s="34">
        <f t="shared" si="7"/>
        <v>3</v>
      </c>
      <c r="I24" s="30">
        <f t="shared" si="0"/>
        <v>12</v>
      </c>
      <c r="J24" s="9" t="s">
        <v>12</v>
      </c>
      <c r="K24" s="11" t="s">
        <v>170</v>
      </c>
      <c r="L24" s="8" t="s">
        <v>13</v>
      </c>
      <c r="M24" s="31">
        <v>23</v>
      </c>
      <c r="N24" s="32">
        <v>31</v>
      </c>
      <c r="O24" s="33">
        <f t="shared" si="2"/>
        <v>3</v>
      </c>
      <c r="P24" s="33">
        <f t="shared" si="3"/>
        <v>3</v>
      </c>
      <c r="Q24" s="34">
        <f t="shared" si="4"/>
        <v>7</v>
      </c>
      <c r="R24" s="30">
        <f t="shared" si="1"/>
        <v>28</v>
      </c>
    </row>
    <row r="25" spans="1:235" s="4" customFormat="1" ht="13.5" customHeight="1" x14ac:dyDescent="0.25">
      <c r="A25" s="7" t="s">
        <v>252</v>
      </c>
      <c r="B25" s="11" t="s">
        <v>113</v>
      </c>
      <c r="C25" s="8" t="s">
        <v>114</v>
      </c>
      <c r="D25" s="31">
        <v>23</v>
      </c>
      <c r="E25" s="32">
        <v>29</v>
      </c>
      <c r="F25" s="33">
        <f t="shared" si="5"/>
        <v>3</v>
      </c>
      <c r="G25" s="33">
        <f t="shared" si="6"/>
        <v>1</v>
      </c>
      <c r="H25" s="34">
        <f t="shared" si="7"/>
        <v>5</v>
      </c>
      <c r="I25" s="30">
        <f t="shared" si="0"/>
        <v>20</v>
      </c>
      <c r="J25" s="9" t="s">
        <v>171</v>
      </c>
      <c r="K25" s="11" t="s">
        <v>172</v>
      </c>
      <c r="L25" s="8" t="s">
        <v>173</v>
      </c>
      <c r="M25" s="31">
        <v>20</v>
      </c>
      <c r="N25" s="32">
        <v>27</v>
      </c>
      <c r="O25" s="33">
        <f t="shared" si="2"/>
        <v>0</v>
      </c>
      <c r="P25" s="33">
        <f t="shared" si="3"/>
        <v>1</v>
      </c>
      <c r="Q25" s="34">
        <f t="shared" si="4"/>
        <v>2</v>
      </c>
      <c r="R25" s="30">
        <f t="shared" si="1"/>
        <v>8</v>
      </c>
    </row>
    <row r="26" spans="1:235" s="4" customFormat="1" ht="13.5" customHeight="1" x14ac:dyDescent="0.25">
      <c r="A26" s="7" t="s">
        <v>115</v>
      </c>
      <c r="B26" s="11" t="s">
        <v>116</v>
      </c>
      <c r="C26" s="8" t="s">
        <v>117</v>
      </c>
      <c r="D26" s="31">
        <v>23</v>
      </c>
      <c r="E26" s="32">
        <v>29</v>
      </c>
      <c r="F26" s="33">
        <f t="shared" si="5"/>
        <v>3</v>
      </c>
      <c r="G26" s="33">
        <f t="shared" si="6"/>
        <v>1</v>
      </c>
      <c r="H26" s="34">
        <f t="shared" si="7"/>
        <v>5</v>
      </c>
      <c r="I26" s="30">
        <f t="shared" si="0"/>
        <v>20</v>
      </c>
      <c r="J26" s="9" t="s">
        <v>16</v>
      </c>
      <c r="K26" s="11" t="s">
        <v>253</v>
      </c>
      <c r="L26" s="8" t="s">
        <v>17</v>
      </c>
      <c r="M26" s="31">
        <v>20</v>
      </c>
      <c r="N26" s="32">
        <v>27</v>
      </c>
      <c r="O26" s="33">
        <f t="shared" si="2"/>
        <v>0</v>
      </c>
      <c r="P26" s="33">
        <f t="shared" si="3"/>
        <v>1</v>
      </c>
      <c r="Q26" s="34">
        <f t="shared" si="4"/>
        <v>2</v>
      </c>
      <c r="R26" s="30">
        <f t="shared" si="1"/>
        <v>8</v>
      </c>
    </row>
    <row r="27" spans="1:235" s="4" customFormat="1" ht="13.5" customHeight="1" x14ac:dyDescent="0.25">
      <c r="A27" s="7" t="s">
        <v>119</v>
      </c>
      <c r="B27" s="11" t="s">
        <v>120</v>
      </c>
      <c r="C27" s="8" t="s">
        <v>121</v>
      </c>
      <c r="D27" s="31">
        <v>23</v>
      </c>
      <c r="E27" s="32">
        <v>25</v>
      </c>
      <c r="F27" s="33">
        <f t="shared" si="5"/>
        <v>3</v>
      </c>
      <c r="G27" s="33">
        <f t="shared" si="6"/>
        <v>3</v>
      </c>
      <c r="H27" s="34">
        <f t="shared" si="7"/>
        <v>7</v>
      </c>
      <c r="I27" s="30">
        <f t="shared" si="0"/>
        <v>28</v>
      </c>
      <c r="J27" s="9" t="s">
        <v>18</v>
      </c>
      <c r="K27" s="11" t="s">
        <v>174</v>
      </c>
      <c r="L27" s="8" t="s">
        <v>19</v>
      </c>
      <c r="M27" s="31">
        <v>23</v>
      </c>
      <c r="N27" s="32">
        <v>32</v>
      </c>
      <c r="O27" s="33">
        <f t="shared" si="2"/>
        <v>3</v>
      </c>
      <c r="P27" s="33">
        <f t="shared" si="3"/>
        <v>4</v>
      </c>
      <c r="Q27" s="34">
        <f t="shared" si="4"/>
        <v>8</v>
      </c>
      <c r="R27" s="30">
        <f t="shared" si="1"/>
        <v>32</v>
      </c>
    </row>
    <row r="28" spans="1:235" s="4" customFormat="1" ht="13.5" customHeight="1" x14ac:dyDescent="0.25">
      <c r="A28" s="7" t="s">
        <v>22</v>
      </c>
      <c r="B28" s="11" t="s">
        <v>118</v>
      </c>
      <c r="C28" s="8" t="s">
        <v>235</v>
      </c>
      <c r="D28" s="31">
        <v>20</v>
      </c>
      <c r="E28" s="32">
        <v>26</v>
      </c>
      <c r="F28" s="33">
        <f t="shared" si="5"/>
        <v>0</v>
      </c>
      <c r="G28" s="33">
        <f t="shared" si="6"/>
        <v>2</v>
      </c>
      <c r="H28" s="34">
        <f t="shared" si="7"/>
        <v>3</v>
      </c>
      <c r="I28" s="30">
        <f t="shared" si="0"/>
        <v>12</v>
      </c>
      <c r="J28" s="9" t="s">
        <v>21</v>
      </c>
      <c r="K28" s="11" t="s">
        <v>175</v>
      </c>
      <c r="L28" s="8" t="s">
        <v>176</v>
      </c>
      <c r="M28" s="31">
        <v>23</v>
      </c>
      <c r="N28" s="32">
        <v>25</v>
      </c>
      <c r="O28" s="33">
        <f t="shared" si="2"/>
        <v>3</v>
      </c>
      <c r="P28" s="33">
        <f t="shared" si="3"/>
        <v>3</v>
      </c>
      <c r="Q28" s="34">
        <f t="shared" si="4"/>
        <v>7</v>
      </c>
      <c r="R28" s="30">
        <f t="shared" si="1"/>
        <v>28</v>
      </c>
    </row>
    <row r="29" spans="1:235" s="4" customFormat="1" ht="13.5" customHeight="1" x14ac:dyDescent="0.25">
      <c r="A29" s="7" t="s">
        <v>23</v>
      </c>
      <c r="B29" s="11" t="s">
        <v>122</v>
      </c>
      <c r="C29" s="8" t="s">
        <v>24</v>
      </c>
      <c r="D29" s="31">
        <v>20</v>
      </c>
      <c r="E29" s="32">
        <v>26</v>
      </c>
      <c r="F29" s="33">
        <f t="shared" si="5"/>
        <v>0</v>
      </c>
      <c r="G29" s="33">
        <f t="shared" si="6"/>
        <v>2</v>
      </c>
      <c r="H29" s="34">
        <f t="shared" si="7"/>
        <v>3</v>
      </c>
      <c r="I29" s="30">
        <f t="shared" si="0"/>
        <v>12</v>
      </c>
      <c r="J29" s="9" t="s">
        <v>261</v>
      </c>
      <c r="K29" s="11" t="s">
        <v>177</v>
      </c>
      <c r="L29" s="8" t="s">
        <v>178</v>
      </c>
      <c r="M29" s="31">
        <v>22</v>
      </c>
      <c r="N29" s="32">
        <v>27</v>
      </c>
      <c r="O29" s="33">
        <f t="shared" si="2"/>
        <v>2</v>
      </c>
      <c r="P29" s="33">
        <f t="shared" si="3"/>
        <v>1</v>
      </c>
      <c r="Q29" s="34">
        <f t="shared" si="4"/>
        <v>4</v>
      </c>
      <c r="R29" s="30">
        <f t="shared" si="1"/>
        <v>16</v>
      </c>
    </row>
    <row r="30" spans="1:235" s="4" customFormat="1" ht="13.5" customHeight="1" x14ac:dyDescent="0.25">
      <c r="A30" s="7" t="s">
        <v>26</v>
      </c>
      <c r="B30" s="11" t="s">
        <v>123</v>
      </c>
      <c r="C30" s="8" t="s">
        <v>27</v>
      </c>
      <c r="D30" s="31">
        <v>22</v>
      </c>
      <c r="E30" s="32">
        <v>30</v>
      </c>
      <c r="F30" s="33">
        <f t="shared" si="5"/>
        <v>2</v>
      </c>
      <c r="G30" s="33">
        <f t="shared" si="6"/>
        <v>2</v>
      </c>
      <c r="H30" s="34">
        <f t="shared" si="7"/>
        <v>5</v>
      </c>
      <c r="I30" s="30">
        <f t="shared" si="0"/>
        <v>20</v>
      </c>
      <c r="J30" s="9" t="s">
        <v>179</v>
      </c>
      <c r="K30" s="11" t="s">
        <v>128</v>
      </c>
      <c r="L30" s="8" t="s">
        <v>180</v>
      </c>
      <c r="M30" s="31">
        <v>22</v>
      </c>
      <c r="N30" s="32">
        <v>27</v>
      </c>
      <c r="O30" s="33">
        <f t="shared" si="2"/>
        <v>2</v>
      </c>
      <c r="P30" s="33">
        <f t="shared" si="3"/>
        <v>1</v>
      </c>
      <c r="Q30" s="34">
        <f t="shared" si="4"/>
        <v>4</v>
      </c>
      <c r="R30" s="30">
        <f t="shared" si="1"/>
        <v>16</v>
      </c>
    </row>
    <row r="31" spans="1:235" s="4" customFormat="1" ht="13.5" customHeight="1" x14ac:dyDescent="0.25">
      <c r="A31" s="7" t="s">
        <v>286</v>
      </c>
      <c r="B31" s="11" t="s">
        <v>287</v>
      </c>
      <c r="C31" s="8" t="s">
        <v>288</v>
      </c>
      <c r="D31" s="31">
        <v>20</v>
      </c>
      <c r="E31" s="32">
        <v>26</v>
      </c>
      <c r="F31" s="33">
        <f t="shared" si="5"/>
        <v>0</v>
      </c>
      <c r="G31" s="33">
        <f t="shared" si="6"/>
        <v>2</v>
      </c>
      <c r="H31" s="34">
        <f t="shared" si="7"/>
        <v>3</v>
      </c>
      <c r="I31" s="30">
        <f t="shared" si="0"/>
        <v>12</v>
      </c>
      <c r="J31" s="9" t="s">
        <v>25</v>
      </c>
      <c r="K31" s="12">
        <v>9051</v>
      </c>
      <c r="L31" s="8" t="s">
        <v>181</v>
      </c>
      <c r="M31" s="31">
        <v>21</v>
      </c>
      <c r="N31" s="32">
        <v>27</v>
      </c>
      <c r="O31" s="33">
        <f t="shared" si="2"/>
        <v>1</v>
      </c>
      <c r="P31" s="33">
        <f t="shared" si="3"/>
        <v>1</v>
      </c>
      <c r="Q31" s="34">
        <f t="shared" si="4"/>
        <v>3</v>
      </c>
      <c r="R31" s="30">
        <f t="shared" si="1"/>
        <v>12</v>
      </c>
    </row>
    <row r="32" spans="1:235" s="4" customFormat="1" ht="13.5" customHeight="1" x14ac:dyDescent="0.25">
      <c r="A32" s="7" t="s">
        <v>298</v>
      </c>
      <c r="B32" s="11" t="s">
        <v>299</v>
      </c>
      <c r="C32" s="8" t="s">
        <v>300</v>
      </c>
      <c r="D32" s="31">
        <v>20</v>
      </c>
      <c r="E32" s="32">
        <v>27</v>
      </c>
      <c r="F32" s="33">
        <f t="shared" si="5"/>
        <v>0</v>
      </c>
      <c r="G32" s="33">
        <f t="shared" si="6"/>
        <v>1</v>
      </c>
      <c r="H32" s="34">
        <f t="shared" si="7"/>
        <v>2</v>
      </c>
      <c r="I32" s="30">
        <f t="shared" si="0"/>
        <v>8</v>
      </c>
      <c r="J32" s="9" t="s">
        <v>28</v>
      </c>
      <c r="K32" s="11" t="s">
        <v>182</v>
      </c>
      <c r="L32" s="8" t="s">
        <v>29</v>
      </c>
      <c r="M32" s="31">
        <v>22</v>
      </c>
      <c r="N32" s="32">
        <v>29</v>
      </c>
      <c r="O32" s="33">
        <f t="shared" si="2"/>
        <v>2</v>
      </c>
      <c r="P32" s="33">
        <f t="shared" si="3"/>
        <v>1</v>
      </c>
      <c r="Q32" s="34">
        <f t="shared" si="4"/>
        <v>4</v>
      </c>
      <c r="R32" s="30">
        <f t="shared" si="1"/>
        <v>16</v>
      </c>
    </row>
    <row r="33" spans="1:18" s="4" customFormat="1" ht="13.5" customHeight="1" x14ac:dyDescent="0.25">
      <c r="A33" s="7" t="s">
        <v>124</v>
      </c>
      <c r="B33" s="11" t="s">
        <v>125</v>
      </c>
      <c r="C33" s="8" t="s">
        <v>126</v>
      </c>
      <c r="D33" s="31">
        <v>20</v>
      </c>
      <c r="E33" s="32">
        <v>27</v>
      </c>
      <c r="F33" s="33">
        <f t="shared" si="5"/>
        <v>0</v>
      </c>
      <c r="G33" s="33">
        <f t="shared" si="6"/>
        <v>1</v>
      </c>
      <c r="H33" s="34">
        <f t="shared" si="7"/>
        <v>2</v>
      </c>
      <c r="I33" s="30">
        <f t="shared" si="0"/>
        <v>8</v>
      </c>
      <c r="J33" s="9" t="s">
        <v>32</v>
      </c>
      <c r="K33" s="12">
        <v>9048</v>
      </c>
      <c r="L33" s="8" t="s">
        <v>33</v>
      </c>
      <c r="M33" s="31">
        <v>20</v>
      </c>
      <c r="N33" s="32">
        <v>24</v>
      </c>
      <c r="O33" s="33">
        <f t="shared" si="2"/>
        <v>0</v>
      </c>
      <c r="P33" s="33">
        <f t="shared" si="3"/>
        <v>4</v>
      </c>
      <c r="Q33" s="34">
        <f t="shared" si="4"/>
        <v>5</v>
      </c>
      <c r="R33" s="30">
        <f t="shared" si="1"/>
        <v>20</v>
      </c>
    </row>
    <row r="34" spans="1:18" s="4" customFormat="1" ht="13.5" customHeight="1" x14ac:dyDescent="0.25">
      <c r="A34" s="7" t="s">
        <v>30</v>
      </c>
      <c r="B34" s="11" t="s">
        <v>127</v>
      </c>
      <c r="C34" s="8" t="s">
        <v>31</v>
      </c>
      <c r="D34" s="31">
        <v>21</v>
      </c>
      <c r="E34" s="32">
        <v>28</v>
      </c>
      <c r="F34" s="33">
        <f t="shared" si="5"/>
        <v>1</v>
      </c>
      <c r="G34" s="33">
        <f t="shared" si="6"/>
        <v>0</v>
      </c>
      <c r="H34" s="34">
        <f t="shared" si="7"/>
        <v>2</v>
      </c>
      <c r="I34" s="30">
        <f t="shared" si="0"/>
        <v>8</v>
      </c>
      <c r="J34" s="9" t="s">
        <v>183</v>
      </c>
      <c r="K34" s="11" t="s">
        <v>184</v>
      </c>
      <c r="L34" s="8" t="s">
        <v>237</v>
      </c>
      <c r="M34" s="31">
        <v>20</v>
      </c>
      <c r="N34" s="32">
        <v>27</v>
      </c>
      <c r="O34" s="33">
        <f t="shared" si="2"/>
        <v>0</v>
      </c>
      <c r="P34" s="33">
        <f t="shared" si="3"/>
        <v>1</v>
      </c>
      <c r="Q34" s="34">
        <f t="shared" si="4"/>
        <v>2</v>
      </c>
      <c r="R34" s="30">
        <f t="shared" si="1"/>
        <v>8</v>
      </c>
    </row>
    <row r="35" spans="1:18" s="4" customFormat="1" ht="13.5" customHeight="1" x14ac:dyDescent="0.25">
      <c r="A35" s="7" t="s">
        <v>34</v>
      </c>
      <c r="B35" s="11" t="s">
        <v>128</v>
      </c>
      <c r="C35" s="8" t="s">
        <v>35</v>
      </c>
      <c r="D35" s="31">
        <v>20</v>
      </c>
      <c r="E35" s="32">
        <v>27</v>
      </c>
      <c r="F35" s="33">
        <f t="shared" si="5"/>
        <v>0</v>
      </c>
      <c r="G35" s="33">
        <f t="shared" si="6"/>
        <v>1</v>
      </c>
      <c r="H35" s="34">
        <f t="shared" si="7"/>
        <v>2</v>
      </c>
      <c r="I35" s="30">
        <f t="shared" si="0"/>
        <v>8</v>
      </c>
      <c r="J35" s="9" t="s">
        <v>36</v>
      </c>
      <c r="K35" s="11" t="s">
        <v>185</v>
      </c>
      <c r="L35" s="8" t="s">
        <v>186</v>
      </c>
      <c r="M35" s="31">
        <v>20</v>
      </c>
      <c r="N35" s="32">
        <v>27</v>
      </c>
      <c r="O35" s="33">
        <f t="shared" si="2"/>
        <v>0</v>
      </c>
      <c r="P35" s="33">
        <f t="shared" si="3"/>
        <v>1</v>
      </c>
      <c r="Q35" s="34">
        <f t="shared" si="4"/>
        <v>2</v>
      </c>
      <c r="R35" s="30">
        <f t="shared" si="1"/>
        <v>8</v>
      </c>
    </row>
    <row r="36" spans="1:18" s="4" customFormat="1" ht="13.5" customHeight="1" x14ac:dyDescent="0.25">
      <c r="A36" s="7" t="s">
        <v>307</v>
      </c>
      <c r="B36" s="11" t="s">
        <v>293</v>
      </c>
      <c r="C36" s="8" t="s">
        <v>294</v>
      </c>
      <c r="D36" s="31">
        <v>18</v>
      </c>
      <c r="E36" s="32">
        <v>27</v>
      </c>
      <c r="F36" s="33">
        <f t="shared" si="5"/>
        <v>2</v>
      </c>
      <c r="G36" s="33">
        <f t="shared" si="6"/>
        <v>1</v>
      </c>
      <c r="H36" s="34">
        <f>(F36+G36)+1</f>
        <v>4</v>
      </c>
      <c r="I36" s="30">
        <f t="shared" si="0"/>
        <v>16</v>
      </c>
      <c r="J36" s="9" t="s">
        <v>268</v>
      </c>
      <c r="K36" s="11" t="s">
        <v>269</v>
      </c>
      <c r="L36" s="8" t="s">
        <v>270</v>
      </c>
      <c r="M36" s="31">
        <v>24</v>
      </c>
      <c r="N36" s="32">
        <v>28</v>
      </c>
      <c r="O36" s="33">
        <f t="shared" si="2"/>
        <v>4</v>
      </c>
      <c r="P36" s="33">
        <f t="shared" si="3"/>
        <v>0</v>
      </c>
      <c r="Q36" s="34">
        <f t="shared" si="4"/>
        <v>5</v>
      </c>
      <c r="R36" s="30">
        <f t="shared" si="1"/>
        <v>20</v>
      </c>
    </row>
    <row r="37" spans="1:18" s="4" customFormat="1" ht="13.5" customHeight="1" x14ac:dyDescent="0.25">
      <c r="A37" s="7" t="s">
        <v>37</v>
      </c>
      <c r="B37" s="12">
        <v>9032</v>
      </c>
      <c r="C37" s="8" t="s">
        <v>38</v>
      </c>
      <c r="D37" s="31">
        <v>21</v>
      </c>
      <c r="E37" s="32">
        <v>27</v>
      </c>
      <c r="F37" s="33">
        <f t="shared" si="5"/>
        <v>1</v>
      </c>
      <c r="G37" s="33">
        <f t="shared" si="6"/>
        <v>1</v>
      </c>
      <c r="H37" s="34">
        <f t="shared" ref="H37:H72" si="8">(F37+G37)+1</f>
        <v>3</v>
      </c>
      <c r="I37" s="30">
        <f t="shared" si="0"/>
        <v>12</v>
      </c>
      <c r="J37" s="9" t="s">
        <v>304</v>
      </c>
      <c r="K37" s="11" t="s">
        <v>108</v>
      </c>
      <c r="L37" s="8" t="s">
        <v>11</v>
      </c>
      <c r="M37" s="31">
        <v>20</v>
      </c>
      <c r="N37" s="32">
        <v>26</v>
      </c>
      <c r="O37" s="33">
        <f t="shared" si="2"/>
        <v>0</v>
      </c>
      <c r="P37" s="33">
        <f t="shared" si="3"/>
        <v>2</v>
      </c>
      <c r="Q37" s="34">
        <f t="shared" si="4"/>
        <v>3</v>
      </c>
      <c r="R37" s="30">
        <f t="shared" si="1"/>
        <v>12</v>
      </c>
    </row>
    <row r="38" spans="1:18" s="4" customFormat="1" ht="13.5" customHeight="1" x14ac:dyDescent="0.25">
      <c r="A38" s="7" t="s">
        <v>271</v>
      </c>
      <c r="B38" s="11" t="s">
        <v>272</v>
      </c>
      <c r="C38" s="8" t="s">
        <v>273</v>
      </c>
      <c r="D38" s="31">
        <v>22</v>
      </c>
      <c r="E38" s="32">
        <v>24</v>
      </c>
      <c r="F38" s="33">
        <f t="shared" si="5"/>
        <v>2</v>
      </c>
      <c r="G38" s="33">
        <f t="shared" si="6"/>
        <v>4</v>
      </c>
      <c r="H38" s="34">
        <f t="shared" si="8"/>
        <v>7</v>
      </c>
      <c r="I38" s="30">
        <f t="shared" si="0"/>
        <v>28</v>
      </c>
      <c r="J38" s="9" t="s">
        <v>187</v>
      </c>
      <c r="K38" s="11" t="s">
        <v>190</v>
      </c>
      <c r="L38" s="8" t="s">
        <v>193</v>
      </c>
      <c r="M38" s="31">
        <v>20</v>
      </c>
      <c r="N38" s="32">
        <v>28</v>
      </c>
      <c r="O38" s="33">
        <f t="shared" si="2"/>
        <v>0</v>
      </c>
      <c r="P38" s="33">
        <f t="shared" si="3"/>
        <v>0</v>
      </c>
      <c r="Q38" s="34">
        <f t="shared" si="4"/>
        <v>1</v>
      </c>
      <c r="R38" s="30">
        <f t="shared" si="1"/>
        <v>4</v>
      </c>
    </row>
    <row r="39" spans="1:18" s="4" customFormat="1" ht="13.5" customHeight="1" x14ac:dyDescent="0.25">
      <c r="A39" s="7" t="s">
        <v>39</v>
      </c>
      <c r="B39" s="12">
        <v>9087</v>
      </c>
      <c r="C39" s="8" t="s">
        <v>40</v>
      </c>
      <c r="D39" s="31">
        <v>18</v>
      </c>
      <c r="E39" s="32">
        <v>28</v>
      </c>
      <c r="F39" s="33">
        <f t="shared" si="5"/>
        <v>2</v>
      </c>
      <c r="G39" s="33">
        <f t="shared" si="6"/>
        <v>0</v>
      </c>
      <c r="H39" s="34">
        <f t="shared" si="8"/>
        <v>3</v>
      </c>
      <c r="I39" s="30">
        <f t="shared" si="0"/>
        <v>12</v>
      </c>
      <c r="J39" s="9" t="s">
        <v>188</v>
      </c>
      <c r="K39" s="11" t="s">
        <v>191</v>
      </c>
      <c r="L39" s="8" t="s">
        <v>194</v>
      </c>
      <c r="M39" s="31">
        <v>20</v>
      </c>
      <c r="N39" s="32">
        <v>28</v>
      </c>
      <c r="O39" s="33">
        <f t="shared" si="2"/>
        <v>0</v>
      </c>
      <c r="P39" s="33">
        <f t="shared" si="3"/>
        <v>0</v>
      </c>
      <c r="Q39" s="34">
        <f t="shared" si="4"/>
        <v>1</v>
      </c>
      <c r="R39" s="30">
        <f t="shared" si="1"/>
        <v>4</v>
      </c>
    </row>
    <row r="40" spans="1:18" s="4" customFormat="1" ht="13.5" customHeight="1" x14ac:dyDescent="0.25">
      <c r="A40" s="7" t="s">
        <v>129</v>
      </c>
      <c r="B40" s="12">
        <v>9054</v>
      </c>
      <c r="C40" s="8" t="s">
        <v>282</v>
      </c>
      <c r="D40" s="31">
        <v>20</v>
      </c>
      <c r="E40" s="32">
        <v>26</v>
      </c>
      <c r="F40" s="33">
        <f t="shared" si="5"/>
        <v>0</v>
      </c>
      <c r="G40" s="33">
        <f t="shared" si="6"/>
        <v>2</v>
      </c>
      <c r="H40" s="34">
        <f t="shared" si="8"/>
        <v>3</v>
      </c>
      <c r="I40" s="30">
        <f t="shared" si="0"/>
        <v>12</v>
      </c>
      <c r="J40" s="9" t="s">
        <v>189</v>
      </c>
      <c r="K40" s="11" t="s">
        <v>192</v>
      </c>
      <c r="L40" s="8" t="s">
        <v>195</v>
      </c>
      <c r="M40" s="31">
        <v>20</v>
      </c>
      <c r="N40" s="32">
        <v>28</v>
      </c>
      <c r="O40" s="33">
        <f t="shared" si="2"/>
        <v>0</v>
      </c>
      <c r="P40" s="33">
        <f t="shared" si="3"/>
        <v>0</v>
      </c>
      <c r="Q40" s="34">
        <f t="shared" si="4"/>
        <v>1</v>
      </c>
      <c r="R40" s="30">
        <f t="shared" si="1"/>
        <v>4</v>
      </c>
    </row>
    <row r="41" spans="1:18" s="4" customFormat="1" ht="13.5" customHeight="1" x14ac:dyDescent="0.25">
      <c r="A41" s="7" t="s">
        <v>43</v>
      </c>
      <c r="B41" s="11" t="s">
        <v>130</v>
      </c>
      <c r="C41" s="8" t="s">
        <v>44</v>
      </c>
      <c r="D41" s="31">
        <v>20</v>
      </c>
      <c r="E41" s="32">
        <v>27</v>
      </c>
      <c r="F41" s="33">
        <f t="shared" si="5"/>
        <v>0</v>
      </c>
      <c r="G41" s="33">
        <f t="shared" si="6"/>
        <v>1</v>
      </c>
      <c r="H41" s="34">
        <f t="shared" si="8"/>
        <v>2</v>
      </c>
      <c r="I41" s="30">
        <f t="shared" si="0"/>
        <v>8</v>
      </c>
      <c r="J41" s="9" t="s">
        <v>41</v>
      </c>
      <c r="K41" s="12">
        <v>9124</v>
      </c>
      <c r="L41" s="8" t="s">
        <v>42</v>
      </c>
      <c r="M41" s="31">
        <v>19</v>
      </c>
      <c r="N41" s="32">
        <v>28</v>
      </c>
      <c r="O41" s="33">
        <f t="shared" si="2"/>
        <v>1</v>
      </c>
      <c r="P41" s="33">
        <f t="shared" si="3"/>
        <v>0</v>
      </c>
      <c r="Q41" s="34">
        <f t="shared" si="4"/>
        <v>2</v>
      </c>
      <c r="R41" s="30">
        <f t="shared" si="1"/>
        <v>8</v>
      </c>
    </row>
    <row r="42" spans="1:18" s="4" customFormat="1" ht="13.5" customHeight="1" x14ac:dyDescent="0.25">
      <c r="A42" s="7" t="s">
        <v>256</v>
      </c>
      <c r="B42" s="11" t="s">
        <v>131</v>
      </c>
      <c r="C42" s="8" t="s">
        <v>45</v>
      </c>
      <c r="D42" s="31">
        <v>19</v>
      </c>
      <c r="E42" s="32">
        <v>27</v>
      </c>
      <c r="F42" s="33">
        <f t="shared" si="5"/>
        <v>1</v>
      </c>
      <c r="G42" s="33">
        <f t="shared" si="6"/>
        <v>1</v>
      </c>
      <c r="H42" s="34">
        <f t="shared" si="8"/>
        <v>3</v>
      </c>
      <c r="I42" s="30">
        <f t="shared" si="0"/>
        <v>12</v>
      </c>
      <c r="J42" s="9" t="s">
        <v>46</v>
      </c>
      <c r="K42" s="11" t="s">
        <v>196</v>
      </c>
      <c r="L42" s="8" t="s">
        <v>47</v>
      </c>
      <c r="M42" s="31">
        <v>20</v>
      </c>
      <c r="N42" s="32">
        <v>27</v>
      </c>
      <c r="O42" s="33">
        <f t="shared" si="2"/>
        <v>0</v>
      </c>
      <c r="P42" s="33">
        <f t="shared" si="3"/>
        <v>1</v>
      </c>
      <c r="Q42" s="34">
        <f t="shared" si="4"/>
        <v>2</v>
      </c>
      <c r="R42" s="30">
        <f t="shared" si="1"/>
        <v>8</v>
      </c>
    </row>
    <row r="43" spans="1:18" s="4" customFormat="1" ht="13.5" customHeight="1" x14ac:dyDescent="0.25">
      <c r="A43" s="7" t="s">
        <v>257</v>
      </c>
      <c r="B43" s="11" t="s">
        <v>132</v>
      </c>
      <c r="C43" s="8" t="s">
        <v>133</v>
      </c>
      <c r="D43" s="31">
        <v>20</v>
      </c>
      <c r="E43" s="32">
        <v>27</v>
      </c>
      <c r="F43" s="33">
        <f t="shared" si="5"/>
        <v>0</v>
      </c>
      <c r="G43" s="33">
        <f t="shared" si="6"/>
        <v>1</v>
      </c>
      <c r="H43" s="34">
        <f t="shared" si="8"/>
        <v>2</v>
      </c>
      <c r="I43" s="30">
        <f t="shared" si="0"/>
        <v>8</v>
      </c>
      <c r="J43" s="9" t="s">
        <v>50</v>
      </c>
      <c r="K43" s="11" t="s">
        <v>197</v>
      </c>
      <c r="L43" s="8" t="s">
        <v>51</v>
      </c>
      <c r="M43" s="31">
        <v>20</v>
      </c>
      <c r="N43" s="32">
        <v>27</v>
      </c>
      <c r="O43" s="33">
        <f t="shared" si="2"/>
        <v>0</v>
      </c>
      <c r="P43" s="33">
        <f t="shared" si="3"/>
        <v>1</v>
      </c>
      <c r="Q43" s="34">
        <f t="shared" si="4"/>
        <v>2</v>
      </c>
      <c r="R43" s="30">
        <f t="shared" si="1"/>
        <v>8</v>
      </c>
    </row>
    <row r="44" spans="1:18" s="4" customFormat="1" ht="13.5" customHeight="1" x14ac:dyDescent="0.25">
      <c r="A44" s="7" t="s">
        <v>258</v>
      </c>
      <c r="B44" s="11" t="s">
        <v>134</v>
      </c>
      <c r="C44" s="8" t="s">
        <v>135</v>
      </c>
      <c r="D44" s="31">
        <v>20</v>
      </c>
      <c r="E44" s="32">
        <v>27</v>
      </c>
      <c r="F44" s="33">
        <f t="shared" si="5"/>
        <v>0</v>
      </c>
      <c r="G44" s="33">
        <f t="shared" si="6"/>
        <v>1</v>
      </c>
      <c r="H44" s="34">
        <f t="shared" si="8"/>
        <v>2</v>
      </c>
      <c r="I44" s="30">
        <f t="shared" si="0"/>
        <v>8</v>
      </c>
      <c r="J44" s="9" t="s">
        <v>54</v>
      </c>
      <c r="K44" s="11" t="s">
        <v>198</v>
      </c>
      <c r="L44" s="8" t="s">
        <v>55</v>
      </c>
      <c r="M44" s="31">
        <v>20</v>
      </c>
      <c r="N44" s="32">
        <v>27</v>
      </c>
      <c r="O44" s="33">
        <f t="shared" si="2"/>
        <v>0</v>
      </c>
      <c r="P44" s="33">
        <f t="shared" si="3"/>
        <v>1</v>
      </c>
      <c r="Q44" s="34">
        <f t="shared" si="4"/>
        <v>2</v>
      </c>
      <c r="R44" s="30">
        <f t="shared" si="1"/>
        <v>8</v>
      </c>
    </row>
    <row r="45" spans="1:18" s="4" customFormat="1" ht="13.5" customHeight="1" x14ac:dyDescent="0.25">
      <c r="A45" s="7" t="s">
        <v>48</v>
      </c>
      <c r="B45" s="11" t="s">
        <v>136</v>
      </c>
      <c r="C45" s="8" t="s">
        <v>49</v>
      </c>
      <c r="D45" s="31">
        <v>19</v>
      </c>
      <c r="E45" s="32">
        <v>27</v>
      </c>
      <c r="F45" s="33">
        <f t="shared" si="5"/>
        <v>1</v>
      </c>
      <c r="G45" s="33">
        <f t="shared" si="6"/>
        <v>1</v>
      </c>
      <c r="H45" s="34">
        <f t="shared" si="8"/>
        <v>3</v>
      </c>
      <c r="I45" s="30">
        <f t="shared" si="0"/>
        <v>12</v>
      </c>
      <c r="J45" s="9" t="s">
        <v>311</v>
      </c>
      <c r="K45" s="11"/>
      <c r="L45" s="8" t="s">
        <v>316</v>
      </c>
      <c r="M45" s="31">
        <v>22</v>
      </c>
      <c r="N45" s="32">
        <v>28</v>
      </c>
      <c r="O45" s="33">
        <f t="shared" si="2"/>
        <v>2</v>
      </c>
      <c r="P45" s="33">
        <f t="shared" si="3"/>
        <v>0</v>
      </c>
      <c r="Q45" s="34">
        <f t="shared" si="4"/>
        <v>3</v>
      </c>
      <c r="R45" s="30">
        <f t="shared" si="1"/>
        <v>12</v>
      </c>
    </row>
    <row r="46" spans="1:18" s="4" customFormat="1" ht="13.5" customHeight="1" x14ac:dyDescent="0.25">
      <c r="A46" s="7" t="s">
        <v>52</v>
      </c>
      <c r="B46" s="11" t="s">
        <v>137</v>
      </c>
      <c r="C46" s="8" t="s">
        <v>53</v>
      </c>
      <c r="D46" s="31">
        <v>23</v>
      </c>
      <c r="E46" s="32">
        <v>28</v>
      </c>
      <c r="F46" s="33">
        <f t="shared" si="5"/>
        <v>3</v>
      </c>
      <c r="G46" s="33">
        <f t="shared" si="6"/>
        <v>0</v>
      </c>
      <c r="H46" s="34">
        <f t="shared" si="8"/>
        <v>4</v>
      </c>
      <c r="I46" s="30">
        <f t="shared" si="0"/>
        <v>16</v>
      </c>
      <c r="J46" s="9" t="s">
        <v>58</v>
      </c>
      <c r="K46" s="12">
        <v>9177</v>
      </c>
      <c r="L46" s="8" t="s">
        <v>59</v>
      </c>
      <c r="M46" s="31">
        <v>20</v>
      </c>
      <c r="N46" s="32">
        <v>28</v>
      </c>
      <c r="O46" s="33">
        <f t="shared" si="2"/>
        <v>0</v>
      </c>
      <c r="P46" s="33">
        <f t="shared" si="3"/>
        <v>0</v>
      </c>
      <c r="Q46" s="34">
        <f t="shared" si="4"/>
        <v>1</v>
      </c>
      <c r="R46" s="30">
        <f t="shared" si="1"/>
        <v>4</v>
      </c>
    </row>
    <row r="47" spans="1:18" s="4" customFormat="1" ht="13.5" customHeight="1" x14ac:dyDescent="0.25">
      <c r="A47" s="7" t="s">
        <v>301</v>
      </c>
      <c r="B47" s="11">
        <v>9057</v>
      </c>
      <c r="C47" s="8" t="s">
        <v>306</v>
      </c>
      <c r="D47" s="54">
        <v>20</v>
      </c>
      <c r="E47" s="55">
        <v>26</v>
      </c>
      <c r="F47" s="33">
        <f t="shared" si="5"/>
        <v>0</v>
      </c>
      <c r="G47" s="33">
        <f t="shared" si="6"/>
        <v>2</v>
      </c>
      <c r="H47" s="34">
        <f t="shared" si="8"/>
        <v>3</v>
      </c>
      <c r="I47" s="30">
        <f t="shared" si="0"/>
        <v>12</v>
      </c>
      <c r="J47" s="9" t="s">
        <v>62</v>
      </c>
      <c r="K47" s="11" t="s">
        <v>199</v>
      </c>
      <c r="L47" s="8" t="s">
        <v>63</v>
      </c>
      <c r="M47" s="31">
        <v>22</v>
      </c>
      <c r="N47" s="32">
        <v>26</v>
      </c>
      <c r="O47" s="33">
        <f t="shared" si="2"/>
        <v>2</v>
      </c>
      <c r="P47" s="33">
        <f t="shared" si="3"/>
        <v>2</v>
      </c>
      <c r="Q47" s="34">
        <f t="shared" si="4"/>
        <v>5</v>
      </c>
      <c r="R47" s="30">
        <f t="shared" si="1"/>
        <v>20</v>
      </c>
    </row>
    <row r="48" spans="1:18" s="4" customFormat="1" ht="13.5" customHeight="1" x14ac:dyDescent="0.25">
      <c r="A48" s="7" t="s">
        <v>138</v>
      </c>
      <c r="B48" s="11" t="s">
        <v>139</v>
      </c>
      <c r="C48" s="8" t="s">
        <v>140</v>
      </c>
      <c r="D48" s="31">
        <v>21</v>
      </c>
      <c r="E48" s="32">
        <v>30</v>
      </c>
      <c r="F48" s="33">
        <f t="shared" si="5"/>
        <v>1</v>
      </c>
      <c r="G48" s="33">
        <f t="shared" si="6"/>
        <v>2</v>
      </c>
      <c r="H48" s="34">
        <f t="shared" si="8"/>
        <v>4</v>
      </c>
      <c r="I48" s="30">
        <f t="shared" si="0"/>
        <v>16</v>
      </c>
      <c r="J48" s="9" t="s">
        <v>200</v>
      </c>
      <c r="K48" s="11" t="s">
        <v>203</v>
      </c>
      <c r="L48" s="8" t="s">
        <v>242</v>
      </c>
      <c r="M48" s="31">
        <v>20</v>
      </c>
      <c r="N48" s="32">
        <v>28</v>
      </c>
      <c r="O48" s="33">
        <f t="shared" si="2"/>
        <v>0</v>
      </c>
      <c r="P48" s="33">
        <f t="shared" si="3"/>
        <v>0</v>
      </c>
      <c r="Q48" s="34">
        <f t="shared" si="4"/>
        <v>1</v>
      </c>
      <c r="R48" s="30">
        <f t="shared" si="1"/>
        <v>4</v>
      </c>
    </row>
    <row r="49" spans="1:18" s="4" customFormat="1" ht="13.5" customHeight="1" x14ac:dyDescent="0.25">
      <c r="A49" s="7" t="s">
        <v>56</v>
      </c>
      <c r="B49" s="11" t="s">
        <v>141</v>
      </c>
      <c r="C49" s="8" t="s">
        <v>57</v>
      </c>
      <c r="D49" s="31">
        <v>20</v>
      </c>
      <c r="E49" s="32">
        <v>27</v>
      </c>
      <c r="F49" s="33">
        <f t="shared" si="5"/>
        <v>0</v>
      </c>
      <c r="G49" s="33">
        <f t="shared" si="6"/>
        <v>1</v>
      </c>
      <c r="H49" s="34">
        <f t="shared" si="8"/>
        <v>2</v>
      </c>
      <c r="I49" s="30">
        <f t="shared" si="0"/>
        <v>8</v>
      </c>
      <c r="J49" s="9" t="s">
        <v>201</v>
      </c>
      <c r="K49" s="11" t="s">
        <v>204</v>
      </c>
      <c r="L49" s="8" t="s">
        <v>243</v>
      </c>
      <c r="M49" s="31">
        <v>20</v>
      </c>
      <c r="N49" s="32">
        <v>28</v>
      </c>
      <c r="O49" s="33">
        <f t="shared" si="2"/>
        <v>0</v>
      </c>
      <c r="P49" s="33">
        <f t="shared" si="3"/>
        <v>0</v>
      </c>
      <c r="Q49" s="34">
        <f t="shared" si="4"/>
        <v>1</v>
      </c>
      <c r="R49" s="30">
        <f t="shared" si="1"/>
        <v>4</v>
      </c>
    </row>
    <row r="50" spans="1:18" s="4" customFormat="1" ht="13.5" customHeight="1" x14ac:dyDescent="0.25">
      <c r="A50" s="7" t="s">
        <v>142</v>
      </c>
      <c r="B50" s="11" t="s">
        <v>143</v>
      </c>
      <c r="C50" s="8" t="s">
        <v>144</v>
      </c>
      <c r="D50" s="31">
        <v>21</v>
      </c>
      <c r="E50" s="32">
        <v>31</v>
      </c>
      <c r="F50" s="33">
        <f t="shared" si="5"/>
        <v>1</v>
      </c>
      <c r="G50" s="33">
        <f t="shared" si="6"/>
        <v>3</v>
      </c>
      <c r="H50" s="34">
        <f t="shared" si="8"/>
        <v>5</v>
      </c>
      <c r="I50" s="30">
        <f t="shared" ref="I50:I72" si="9">H50*$H$8</f>
        <v>20</v>
      </c>
      <c r="J50" s="9" t="s">
        <v>202</v>
      </c>
      <c r="K50" s="11" t="s">
        <v>205</v>
      </c>
      <c r="L50" s="8" t="s">
        <v>244</v>
      </c>
      <c r="M50" s="31">
        <v>20</v>
      </c>
      <c r="N50" s="32">
        <v>28</v>
      </c>
      <c r="O50" s="33">
        <f t="shared" si="2"/>
        <v>0</v>
      </c>
      <c r="P50" s="33">
        <f t="shared" si="3"/>
        <v>0</v>
      </c>
      <c r="Q50" s="34">
        <f t="shared" si="4"/>
        <v>1</v>
      </c>
      <c r="R50" s="30">
        <f t="shared" ref="R50:R72" si="10">Q50*$H$8</f>
        <v>4</v>
      </c>
    </row>
    <row r="51" spans="1:18" s="4" customFormat="1" ht="13.5" customHeight="1" x14ac:dyDescent="0.25">
      <c r="A51" s="7" t="s">
        <v>302</v>
      </c>
      <c r="B51" s="11" t="s">
        <v>275</v>
      </c>
      <c r="C51" s="8" t="s">
        <v>289</v>
      </c>
      <c r="D51" s="31">
        <v>20</v>
      </c>
      <c r="E51" s="32">
        <v>27</v>
      </c>
      <c r="F51" s="33">
        <f t="shared" si="5"/>
        <v>0</v>
      </c>
      <c r="G51" s="33">
        <f t="shared" si="6"/>
        <v>1</v>
      </c>
      <c r="H51" s="34">
        <f t="shared" si="8"/>
        <v>2</v>
      </c>
      <c r="I51" s="30">
        <f t="shared" si="9"/>
        <v>8</v>
      </c>
      <c r="J51" s="9" t="s">
        <v>206</v>
      </c>
      <c r="K51" s="11" t="s">
        <v>238</v>
      </c>
      <c r="L51" s="8" t="s">
        <v>207</v>
      </c>
      <c r="M51" s="31">
        <v>20</v>
      </c>
      <c r="N51" s="32">
        <v>27</v>
      </c>
      <c r="O51" s="33">
        <f t="shared" si="2"/>
        <v>0</v>
      </c>
      <c r="P51" s="33">
        <f t="shared" si="3"/>
        <v>1</v>
      </c>
      <c r="Q51" s="34">
        <f t="shared" si="4"/>
        <v>2</v>
      </c>
      <c r="R51" s="30">
        <f t="shared" si="10"/>
        <v>8</v>
      </c>
    </row>
    <row r="52" spans="1:18" s="4" customFormat="1" ht="13.5" customHeight="1" x14ac:dyDescent="0.25">
      <c r="A52" s="7" t="s">
        <v>145</v>
      </c>
      <c r="B52" s="11" t="s">
        <v>146</v>
      </c>
      <c r="C52" s="8" t="s">
        <v>147</v>
      </c>
      <c r="D52" s="31">
        <v>20</v>
      </c>
      <c r="E52" s="32">
        <v>27</v>
      </c>
      <c r="F52" s="33">
        <f t="shared" si="5"/>
        <v>0</v>
      </c>
      <c r="G52" s="33">
        <f t="shared" si="6"/>
        <v>1</v>
      </c>
      <c r="H52" s="34">
        <f t="shared" si="8"/>
        <v>2</v>
      </c>
      <c r="I52" s="30">
        <f t="shared" si="9"/>
        <v>8</v>
      </c>
      <c r="J52" s="9" t="s">
        <v>312</v>
      </c>
      <c r="K52" s="12"/>
      <c r="L52" s="8" t="s">
        <v>330</v>
      </c>
      <c r="M52" s="31">
        <v>20</v>
      </c>
      <c r="N52" s="32">
        <v>26</v>
      </c>
      <c r="O52" s="33">
        <f t="shared" si="2"/>
        <v>0</v>
      </c>
      <c r="P52" s="33">
        <f t="shared" si="3"/>
        <v>2</v>
      </c>
      <c r="Q52" s="34">
        <f t="shared" si="4"/>
        <v>3</v>
      </c>
      <c r="R52" s="30">
        <f t="shared" si="10"/>
        <v>12</v>
      </c>
    </row>
    <row r="53" spans="1:18" s="4" customFormat="1" ht="13.5" customHeight="1" x14ac:dyDescent="0.25">
      <c r="A53" s="7" t="s">
        <v>60</v>
      </c>
      <c r="B53" s="12">
        <v>9173</v>
      </c>
      <c r="C53" s="8" t="s">
        <v>61</v>
      </c>
      <c r="D53" s="31">
        <v>21</v>
      </c>
      <c r="E53" s="32">
        <v>28</v>
      </c>
      <c r="F53" s="33">
        <f t="shared" si="5"/>
        <v>1</v>
      </c>
      <c r="G53" s="33">
        <f t="shared" si="6"/>
        <v>0</v>
      </c>
      <c r="H53" s="34">
        <f t="shared" si="8"/>
        <v>2</v>
      </c>
      <c r="I53" s="30">
        <f t="shared" si="9"/>
        <v>8</v>
      </c>
      <c r="J53" s="9" t="s">
        <v>68</v>
      </c>
      <c r="K53" s="12">
        <v>9085</v>
      </c>
      <c r="L53" s="8" t="s">
        <v>69</v>
      </c>
      <c r="M53" s="31">
        <v>19</v>
      </c>
      <c r="N53" s="32">
        <v>28</v>
      </c>
      <c r="O53" s="33">
        <f t="shared" si="2"/>
        <v>1</v>
      </c>
      <c r="P53" s="33">
        <f t="shared" si="3"/>
        <v>0</v>
      </c>
      <c r="Q53" s="34">
        <f t="shared" si="4"/>
        <v>2</v>
      </c>
      <c r="R53" s="30">
        <f t="shared" si="10"/>
        <v>8</v>
      </c>
    </row>
    <row r="54" spans="1:18" s="4" customFormat="1" ht="13.5" customHeight="1" x14ac:dyDescent="0.25">
      <c r="A54" s="7" t="s">
        <v>309</v>
      </c>
      <c r="B54" s="11"/>
      <c r="C54" s="8" t="s">
        <v>310</v>
      </c>
      <c r="D54" s="31">
        <v>23</v>
      </c>
      <c r="E54" s="32">
        <v>26</v>
      </c>
      <c r="F54" s="33">
        <f t="shared" si="5"/>
        <v>3</v>
      </c>
      <c r="G54" s="33">
        <f t="shared" si="6"/>
        <v>2</v>
      </c>
      <c r="H54" s="34">
        <f t="shared" si="8"/>
        <v>6</v>
      </c>
      <c r="I54" s="30">
        <f t="shared" si="9"/>
        <v>24</v>
      </c>
      <c r="J54" s="9" t="s">
        <v>208</v>
      </c>
      <c r="K54" s="11" t="s">
        <v>209</v>
      </c>
      <c r="L54" s="8" t="s">
        <v>210</v>
      </c>
      <c r="M54" s="31">
        <v>20</v>
      </c>
      <c r="N54" s="32">
        <v>27</v>
      </c>
      <c r="O54" s="33">
        <f t="shared" si="2"/>
        <v>0</v>
      </c>
      <c r="P54" s="33">
        <f t="shared" si="3"/>
        <v>1</v>
      </c>
      <c r="Q54" s="34">
        <f t="shared" si="4"/>
        <v>2</v>
      </c>
      <c r="R54" s="45">
        <f t="shared" si="10"/>
        <v>8</v>
      </c>
    </row>
    <row r="55" spans="1:18" s="4" customFormat="1" ht="13.5" customHeight="1" x14ac:dyDescent="0.25">
      <c r="A55" s="7" t="s">
        <v>64</v>
      </c>
      <c r="B55" s="11" t="s">
        <v>148</v>
      </c>
      <c r="C55" s="8" t="s">
        <v>65</v>
      </c>
      <c r="D55" s="31">
        <v>20</v>
      </c>
      <c r="E55" s="32">
        <v>27</v>
      </c>
      <c r="F55" s="33">
        <f t="shared" si="5"/>
        <v>0</v>
      </c>
      <c r="G55" s="33">
        <f t="shared" si="6"/>
        <v>1</v>
      </c>
      <c r="H55" s="34">
        <f t="shared" si="8"/>
        <v>2</v>
      </c>
      <c r="I55" s="30">
        <f t="shared" si="9"/>
        <v>8</v>
      </c>
      <c r="J55" s="9" t="s">
        <v>317</v>
      </c>
      <c r="K55" s="11" t="s">
        <v>211</v>
      </c>
      <c r="L55" s="8" t="s">
        <v>318</v>
      </c>
      <c r="M55" s="31">
        <v>20</v>
      </c>
      <c r="N55" s="32">
        <v>27</v>
      </c>
      <c r="O55" s="33">
        <f t="shared" ref="O55:O66" si="11">IF(M55&lt;$D$14,$D$14-M55,M55-$D$14)</f>
        <v>0</v>
      </c>
      <c r="P55" s="33">
        <f t="shared" ref="P55:P66" si="12">IF(N55&lt;$E$14,$E$14-N55,N55-$E$14)</f>
        <v>1</v>
      </c>
      <c r="Q55" s="34">
        <f t="shared" ref="Q55:Q61" si="13">(O55+P55)+1</f>
        <v>2</v>
      </c>
      <c r="R55" s="30">
        <f t="shared" si="10"/>
        <v>8</v>
      </c>
    </row>
    <row r="56" spans="1:18" s="4" customFormat="1" ht="13.5" customHeight="1" x14ac:dyDescent="0.25">
      <c r="A56" s="7" t="s">
        <v>259</v>
      </c>
      <c r="B56" s="11" t="s">
        <v>150</v>
      </c>
      <c r="C56" s="8" t="s">
        <v>236</v>
      </c>
      <c r="D56" s="31">
        <v>19</v>
      </c>
      <c r="E56" s="32">
        <v>27</v>
      </c>
      <c r="F56" s="33">
        <f t="shared" si="5"/>
        <v>1</v>
      </c>
      <c r="G56" s="33">
        <f t="shared" si="6"/>
        <v>1</v>
      </c>
      <c r="H56" s="34">
        <f t="shared" si="8"/>
        <v>3</v>
      </c>
      <c r="I56" s="30">
        <f t="shared" si="9"/>
        <v>12</v>
      </c>
      <c r="J56" s="9" t="s">
        <v>263</v>
      </c>
      <c r="K56" s="11" t="s">
        <v>214</v>
      </c>
      <c r="L56" s="8" t="s">
        <v>78</v>
      </c>
      <c r="M56" s="31">
        <v>22</v>
      </c>
      <c r="N56" s="32">
        <v>27</v>
      </c>
      <c r="O56" s="33">
        <f t="shared" si="11"/>
        <v>2</v>
      </c>
      <c r="P56" s="33">
        <f t="shared" si="12"/>
        <v>1</v>
      </c>
      <c r="Q56" s="34">
        <f t="shared" si="13"/>
        <v>4</v>
      </c>
      <c r="R56" s="30">
        <f t="shared" si="10"/>
        <v>16</v>
      </c>
    </row>
    <row r="57" spans="1:18" s="4" customFormat="1" ht="13.5" customHeight="1" x14ac:dyDescent="0.25">
      <c r="A57" s="7" t="s">
        <v>66</v>
      </c>
      <c r="B57" s="11" t="s">
        <v>149</v>
      </c>
      <c r="C57" s="8" t="s">
        <v>67</v>
      </c>
      <c r="D57" s="31">
        <v>19</v>
      </c>
      <c r="E57" s="32">
        <v>27</v>
      </c>
      <c r="F57" s="33">
        <f t="shared" si="5"/>
        <v>1</v>
      </c>
      <c r="G57" s="33">
        <f t="shared" si="6"/>
        <v>1</v>
      </c>
      <c r="H57" s="34">
        <f t="shared" si="8"/>
        <v>3</v>
      </c>
      <c r="I57" s="30">
        <f t="shared" si="9"/>
        <v>12</v>
      </c>
      <c r="J57" s="9" t="s">
        <v>72</v>
      </c>
      <c r="K57" s="11" t="s">
        <v>212</v>
      </c>
      <c r="L57" s="8" t="s">
        <v>73</v>
      </c>
      <c r="M57" s="31">
        <v>23</v>
      </c>
      <c r="N57" s="32">
        <v>30</v>
      </c>
      <c r="O57" s="33">
        <f t="shared" si="11"/>
        <v>3</v>
      </c>
      <c r="P57" s="33">
        <f t="shared" si="12"/>
        <v>2</v>
      </c>
      <c r="Q57" s="34">
        <f t="shared" si="13"/>
        <v>6</v>
      </c>
      <c r="R57" s="30">
        <f t="shared" si="10"/>
        <v>24</v>
      </c>
    </row>
    <row r="58" spans="1:18" s="4" customFormat="1" ht="13.5" customHeight="1" x14ac:dyDescent="0.25">
      <c r="A58" s="7" t="s">
        <v>70</v>
      </c>
      <c r="B58" s="11" t="s">
        <v>151</v>
      </c>
      <c r="C58" s="8" t="s">
        <v>71</v>
      </c>
      <c r="D58" s="31">
        <v>22</v>
      </c>
      <c r="E58" s="32">
        <v>32</v>
      </c>
      <c r="F58" s="33">
        <f t="shared" si="5"/>
        <v>2</v>
      </c>
      <c r="G58" s="33">
        <f t="shared" si="6"/>
        <v>4</v>
      </c>
      <c r="H58" s="34">
        <f t="shared" si="8"/>
        <v>7</v>
      </c>
      <c r="I58" s="30">
        <f t="shared" si="9"/>
        <v>28</v>
      </c>
      <c r="J58" s="9" t="s">
        <v>265</v>
      </c>
      <c r="K58" s="11" t="s">
        <v>218</v>
      </c>
      <c r="L58" s="8" t="s">
        <v>219</v>
      </c>
      <c r="M58" s="31">
        <v>22</v>
      </c>
      <c r="N58" s="32">
        <v>29</v>
      </c>
      <c r="O58" s="33">
        <f t="shared" si="11"/>
        <v>2</v>
      </c>
      <c r="P58" s="33">
        <f t="shared" si="12"/>
        <v>1</v>
      </c>
      <c r="Q58" s="34">
        <f t="shared" si="13"/>
        <v>4</v>
      </c>
      <c r="R58" s="30">
        <f t="shared" si="10"/>
        <v>16</v>
      </c>
    </row>
    <row r="59" spans="1:18" s="4" customFormat="1" ht="13.5" customHeight="1" x14ac:dyDescent="0.25">
      <c r="A59" s="7" t="s">
        <v>74</v>
      </c>
      <c r="B59" s="11" t="s">
        <v>152</v>
      </c>
      <c r="C59" s="8" t="s">
        <v>75</v>
      </c>
      <c r="D59" s="31">
        <v>20</v>
      </c>
      <c r="E59" s="32">
        <v>27</v>
      </c>
      <c r="F59" s="33">
        <f t="shared" si="5"/>
        <v>0</v>
      </c>
      <c r="G59" s="33">
        <f t="shared" si="6"/>
        <v>1</v>
      </c>
      <c r="H59" s="34">
        <f t="shared" si="8"/>
        <v>2</v>
      </c>
      <c r="I59" s="30">
        <f t="shared" si="9"/>
        <v>8</v>
      </c>
      <c r="J59" s="9" t="s">
        <v>262</v>
      </c>
      <c r="K59" s="11" t="s">
        <v>213</v>
      </c>
      <c r="L59" s="8" t="s">
        <v>215</v>
      </c>
      <c r="M59" s="31">
        <v>22</v>
      </c>
      <c r="N59" s="32">
        <v>27</v>
      </c>
      <c r="O59" s="33">
        <f t="shared" si="11"/>
        <v>2</v>
      </c>
      <c r="P59" s="33">
        <f t="shared" si="12"/>
        <v>1</v>
      </c>
      <c r="Q59" s="34">
        <f t="shared" si="13"/>
        <v>4</v>
      </c>
      <c r="R59" s="30">
        <f t="shared" si="10"/>
        <v>16</v>
      </c>
    </row>
    <row r="60" spans="1:18" s="4" customFormat="1" ht="13.5" customHeight="1" x14ac:dyDescent="0.25">
      <c r="A60" s="7" t="s">
        <v>76</v>
      </c>
      <c r="B60" s="12">
        <v>9033</v>
      </c>
      <c r="C60" s="8" t="s">
        <v>77</v>
      </c>
      <c r="D60" s="31">
        <v>20</v>
      </c>
      <c r="E60" s="32">
        <v>28</v>
      </c>
      <c r="F60" s="33">
        <f t="shared" si="5"/>
        <v>0</v>
      </c>
      <c r="G60" s="33">
        <f t="shared" si="6"/>
        <v>0</v>
      </c>
      <c r="H60" s="34">
        <f t="shared" si="8"/>
        <v>1</v>
      </c>
      <c r="I60" s="30">
        <f t="shared" si="9"/>
        <v>4</v>
      </c>
      <c r="J60" s="9" t="s">
        <v>264</v>
      </c>
      <c r="K60" s="11" t="s">
        <v>216</v>
      </c>
      <c r="L60" s="8" t="s">
        <v>239</v>
      </c>
      <c r="M60" s="31">
        <v>22</v>
      </c>
      <c r="N60" s="32">
        <v>27</v>
      </c>
      <c r="O60" s="33">
        <f t="shared" si="11"/>
        <v>2</v>
      </c>
      <c r="P60" s="33">
        <f t="shared" si="12"/>
        <v>1</v>
      </c>
      <c r="Q60" s="34">
        <f t="shared" si="13"/>
        <v>4</v>
      </c>
      <c r="R60" s="30">
        <f t="shared" si="10"/>
        <v>16</v>
      </c>
    </row>
    <row r="61" spans="1:18" s="4" customFormat="1" ht="13.5" customHeight="1" x14ac:dyDescent="0.25">
      <c r="A61" s="7" t="s">
        <v>79</v>
      </c>
      <c r="B61" s="11" t="s">
        <v>153</v>
      </c>
      <c r="C61" s="8" t="s">
        <v>303</v>
      </c>
      <c r="D61" s="31">
        <v>20</v>
      </c>
      <c r="E61" s="32">
        <v>27</v>
      </c>
      <c r="F61" s="33">
        <f t="shared" si="5"/>
        <v>0</v>
      </c>
      <c r="G61" s="33">
        <f t="shared" si="6"/>
        <v>1</v>
      </c>
      <c r="H61" s="34">
        <f t="shared" si="8"/>
        <v>2</v>
      </c>
      <c r="I61" s="30">
        <f t="shared" si="9"/>
        <v>8</v>
      </c>
      <c r="J61" s="9" t="s">
        <v>297</v>
      </c>
      <c r="K61" s="11" t="s">
        <v>143</v>
      </c>
      <c r="L61" s="8" t="s">
        <v>292</v>
      </c>
      <c r="M61" s="31">
        <v>22</v>
      </c>
      <c r="N61" s="32">
        <v>27</v>
      </c>
      <c r="O61" s="33">
        <f t="shared" si="11"/>
        <v>2</v>
      </c>
      <c r="P61" s="33">
        <f t="shared" si="12"/>
        <v>1</v>
      </c>
      <c r="Q61" s="34">
        <f t="shared" si="13"/>
        <v>4</v>
      </c>
      <c r="R61" s="30">
        <f t="shared" si="10"/>
        <v>16</v>
      </c>
    </row>
    <row r="62" spans="1:18" s="4" customFormat="1" ht="13.5" customHeight="1" x14ac:dyDescent="0.25">
      <c r="A62" s="7" t="s">
        <v>154</v>
      </c>
      <c r="B62" s="11" t="s">
        <v>155</v>
      </c>
      <c r="C62" s="8" t="s">
        <v>156</v>
      </c>
      <c r="D62" s="31">
        <v>20</v>
      </c>
      <c r="E62" s="32">
        <v>27</v>
      </c>
      <c r="F62" s="33">
        <f t="shared" si="5"/>
        <v>0</v>
      </c>
      <c r="G62" s="33">
        <f t="shared" si="6"/>
        <v>1</v>
      </c>
      <c r="H62" s="34">
        <f t="shared" si="8"/>
        <v>2</v>
      </c>
      <c r="I62" s="30">
        <f t="shared" si="9"/>
        <v>8</v>
      </c>
      <c r="J62" s="9" t="s">
        <v>80</v>
      </c>
      <c r="K62" s="11" t="s">
        <v>217</v>
      </c>
      <c r="L62" s="8" t="s">
        <v>81</v>
      </c>
      <c r="M62" s="31">
        <v>22</v>
      </c>
      <c r="N62" s="32">
        <v>29</v>
      </c>
      <c r="O62" s="33">
        <f t="shared" si="11"/>
        <v>2</v>
      </c>
      <c r="P62" s="33">
        <f t="shared" si="12"/>
        <v>1</v>
      </c>
      <c r="Q62" s="34">
        <f>(O62+P62)+1</f>
        <v>4</v>
      </c>
      <c r="R62" s="30">
        <f t="shared" si="10"/>
        <v>16</v>
      </c>
    </row>
    <row r="63" spans="1:18" s="4" customFormat="1" ht="13.5" customHeight="1" x14ac:dyDescent="0.25">
      <c r="A63" s="7" t="s">
        <v>157</v>
      </c>
      <c r="B63" s="11" t="s">
        <v>158</v>
      </c>
      <c r="C63" s="8" t="s">
        <v>159</v>
      </c>
      <c r="D63" s="31">
        <v>21</v>
      </c>
      <c r="E63" s="32">
        <v>28</v>
      </c>
      <c r="F63" s="33">
        <f t="shared" si="5"/>
        <v>1</v>
      </c>
      <c r="G63" s="33">
        <f t="shared" si="6"/>
        <v>0</v>
      </c>
      <c r="H63" s="34">
        <f t="shared" si="8"/>
        <v>2</v>
      </c>
      <c r="I63" s="30">
        <f t="shared" si="9"/>
        <v>8</v>
      </c>
      <c r="J63" s="9" t="s">
        <v>87</v>
      </c>
      <c r="K63" s="12">
        <v>9070</v>
      </c>
      <c r="L63" s="8" t="s">
        <v>88</v>
      </c>
      <c r="M63" s="31">
        <v>19</v>
      </c>
      <c r="N63" s="32">
        <v>26</v>
      </c>
      <c r="O63" s="33">
        <f t="shared" si="11"/>
        <v>1</v>
      </c>
      <c r="P63" s="33">
        <f t="shared" si="12"/>
        <v>2</v>
      </c>
      <c r="Q63" s="34">
        <f>(O63+P63)+1</f>
        <v>4</v>
      </c>
      <c r="R63" s="30">
        <f t="shared" si="10"/>
        <v>16</v>
      </c>
    </row>
    <row r="64" spans="1:18" s="4" customFormat="1" ht="13.5" customHeight="1" x14ac:dyDescent="0.25">
      <c r="A64" s="7" t="s">
        <v>82</v>
      </c>
      <c r="B64" s="11" t="s">
        <v>160</v>
      </c>
      <c r="C64" s="8" t="s">
        <v>83</v>
      </c>
      <c r="D64" s="31">
        <v>22</v>
      </c>
      <c r="E64" s="32">
        <v>28</v>
      </c>
      <c r="F64" s="33">
        <f t="shared" si="5"/>
        <v>2</v>
      </c>
      <c r="G64" s="33">
        <f t="shared" si="6"/>
        <v>0</v>
      </c>
      <c r="H64" s="34">
        <f t="shared" si="8"/>
        <v>3</v>
      </c>
      <c r="I64" s="30">
        <f t="shared" si="9"/>
        <v>12</v>
      </c>
      <c r="J64" s="9" t="s">
        <v>91</v>
      </c>
      <c r="K64" s="12">
        <v>9178</v>
      </c>
      <c r="L64" s="8" t="s">
        <v>92</v>
      </c>
      <c r="M64" s="31">
        <v>20</v>
      </c>
      <c r="N64" s="32">
        <v>28</v>
      </c>
      <c r="O64" s="33">
        <f t="shared" si="11"/>
        <v>0</v>
      </c>
      <c r="P64" s="33">
        <f t="shared" si="12"/>
        <v>0</v>
      </c>
      <c r="Q64" s="34">
        <f>(O64+P64)+1</f>
        <v>1</v>
      </c>
      <c r="R64" s="30">
        <f t="shared" si="10"/>
        <v>4</v>
      </c>
    </row>
    <row r="65" spans="1:18" s="4" customFormat="1" ht="13.5" customHeight="1" x14ac:dyDescent="0.25">
      <c r="A65" s="7" t="s">
        <v>85</v>
      </c>
      <c r="B65" s="12">
        <v>9143</v>
      </c>
      <c r="C65" s="8" t="s">
        <v>86</v>
      </c>
      <c r="D65" s="31">
        <v>22</v>
      </c>
      <c r="E65" s="32">
        <v>26</v>
      </c>
      <c r="F65" s="33">
        <f t="shared" si="5"/>
        <v>2</v>
      </c>
      <c r="G65" s="33">
        <f t="shared" si="6"/>
        <v>2</v>
      </c>
      <c r="H65" s="34">
        <f t="shared" si="8"/>
        <v>5</v>
      </c>
      <c r="I65" s="30">
        <f t="shared" si="9"/>
        <v>20</v>
      </c>
      <c r="J65" s="9" t="s">
        <v>266</v>
      </c>
      <c r="K65" s="11" t="s">
        <v>221</v>
      </c>
      <c r="L65" s="8" t="s">
        <v>95</v>
      </c>
      <c r="M65" s="31">
        <v>20</v>
      </c>
      <c r="N65" s="32">
        <v>28</v>
      </c>
      <c r="O65" s="33">
        <f t="shared" si="11"/>
        <v>0</v>
      </c>
      <c r="P65" s="33">
        <f t="shared" si="12"/>
        <v>0</v>
      </c>
      <c r="Q65" s="34">
        <f>(O65+P65)+1</f>
        <v>1</v>
      </c>
      <c r="R65" s="30">
        <f t="shared" si="10"/>
        <v>4</v>
      </c>
    </row>
    <row r="66" spans="1:18" s="4" customFormat="1" ht="13.5" customHeight="1" x14ac:dyDescent="0.25">
      <c r="A66" s="7" t="s">
        <v>89</v>
      </c>
      <c r="B66" s="11" t="s">
        <v>161</v>
      </c>
      <c r="C66" s="8" t="s">
        <v>90</v>
      </c>
      <c r="D66" s="31">
        <v>22</v>
      </c>
      <c r="E66" s="32">
        <v>29</v>
      </c>
      <c r="F66" s="33">
        <f t="shared" si="5"/>
        <v>2</v>
      </c>
      <c r="G66" s="33">
        <f t="shared" si="6"/>
        <v>1</v>
      </c>
      <c r="H66" s="34">
        <f t="shared" si="8"/>
        <v>4</v>
      </c>
      <c r="I66" s="30">
        <f t="shared" si="9"/>
        <v>16</v>
      </c>
      <c r="J66" s="9" t="s">
        <v>222</v>
      </c>
      <c r="K66" s="11" t="s">
        <v>223</v>
      </c>
      <c r="L66" s="8" t="s">
        <v>245</v>
      </c>
      <c r="M66" s="31">
        <v>20</v>
      </c>
      <c r="N66" s="32">
        <v>28</v>
      </c>
      <c r="O66" s="33">
        <f t="shared" si="11"/>
        <v>0</v>
      </c>
      <c r="P66" s="33">
        <f t="shared" si="12"/>
        <v>0</v>
      </c>
      <c r="Q66" s="34">
        <f>(O66+P66)+1</f>
        <v>1</v>
      </c>
      <c r="R66" s="30">
        <f t="shared" si="10"/>
        <v>4</v>
      </c>
    </row>
    <row r="67" spans="1:18" s="4" customFormat="1" ht="13.5" customHeight="1" x14ac:dyDescent="0.25">
      <c r="A67" s="7" t="s">
        <v>295</v>
      </c>
      <c r="B67" s="11"/>
      <c r="C67" s="8" t="s">
        <v>296</v>
      </c>
      <c r="D67" s="31">
        <v>22</v>
      </c>
      <c r="E67" s="32">
        <v>33</v>
      </c>
      <c r="F67" s="33">
        <f t="shared" si="5"/>
        <v>2</v>
      </c>
      <c r="G67" s="33">
        <f t="shared" si="6"/>
        <v>5</v>
      </c>
      <c r="H67" s="34">
        <f t="shared" si="8"/>
        <v>8</v>
      </c>
      <c r="I67" s="30">
        <f t="shared" si="9"/>
        <v>32</v>
      </c>
      <c r="J67" s="9" t="s">
        <v>267</v>
      </c>
      <c r="K67" s="11" t="s">
        <v>220</v>
      </c>
      <c r="L67" s="8" t="s">
        <v>84</v>
      </c>
      <c r="M67" s="31">
        <v>20</v>
      </c>
      <c r="N67" s="32">
        <v>28</v>
      </c>
      <c r="O67" s="33">
        <f t="shared" ref="O67:O72" si="14">IF(M67&lt;$D$14,$D$14-M67,M67-$D$14)</f>
        <v>0</v>
      </c>
      <c r="P67" s="33">
        <f t="shared" ref="P67:P72" si="15">IF(N67&lt;$E$14,$E$14-N67,N67-$E$14)</f>
        <v>0</v>
      </c>
      <c r="Q67" s="34">
        <f t="shared" ref="Q67:Q72" si="16">(O67+P67)+1</f>
        <v>1</v>
      </c>
      <c r="R67" s="30">
        <f t="shared" si="10"/>
        <v>4</v>
      </c>
    </row>
    <row r="68" spans="1:18" ht="13.5" customHeight="1" x14ac:dyDescent="0.25">
      <c r="A68" s="7" t="s">
        <v>93</v>
      </c>
      <c r="B68" s="12">
        <v>9067</v>
      </c>
      <c r="C68" s="8" t="s">
        <v>94</v>
      </c>
      <c r="D68" s="31">
        <v>19</v>
      </c>
      <c r="E68" s="32">
        <v>27</v>
      </c>
      <c r="F68" s="33">
        <f t="shared" si="5"/>
        <v>1</v>
      </c>
      <c r="G68" s="33">
        <f t="shared" si="6"/>
        <v>1</v>
      </c>
      <c r="H68" s="34">
        <f t="shared" si="8"/>
        <v>3</v>
      </c>
      <c r="I68" s="30">
        <f t="shared" si="9"/>
        <v>12</v>
      </c>
      <c r="J68" s="9" t="s">
        <v>98</v>
      </c>
      <c r="K68" s="11" t="s">
        <v>224</v>
      </c>
      <c r="L68" s="8" t="s">
        <v>225</v>
      </c>
      <c r="M68" s="31">
        <v>20</v>
      </c>
      <c r="N68" s="32">
        <v>28</v>
      </c>
      <c r="O68" s="33">
        <f t="shared" si="14"/>
        <v>0</v>
      </c>
      <c r="P68" s="33">
        <f t="shared" si="15"/>
        <v>0</v>
      </c>
      <c r="Q68" s="34">
        <f t="shared" si="16"/>
        <v>1</v>
      </c>
      <c r="R68" s="30">
        <f t="shared" si="10"/>
        <v>4</v>
      </c>
    </row>
    <row r="69" spans="1:18" ht="13.5" customHeight="1" x14ac:dyDescent="0.25">
      <c r="A69" s="7" t="s">
        <v>162</v>
      </c>
      <c r="B69" s="11" t="s">
        <v>163</v>
      </c>
      <c r="C69" s="8" t="s">
        <v>20</v>
      </c>
      <c r="D69" s="31">
        <v>20</v>
      </c>
      <c r="E69" s="32">
        <v>27</v>
      </c>
      <c r="F69" s="33">
        <f t="shared" si="5"/>
        <v>0</v>
      </c>
      <c r="G69" s="33">
        <f t="shared" si="6"/>
        <v>1</v>
      </c>
      <c r="H69" s="34">
        <f t="shared" si="8"/>
        <v>2</v>
      </c>
      <c r="I69" s="30">
        <f t="shared" si="9"/>
        <v>8</v>
      </c>
      <c r="J69" s="9" t="s">
        <v>101</v>
      </c>
      <c r="K69" s="12">
        <v>9036</v>
      </c>
      <c r="L69" s="8" t="s">
        <v>102</v>
      </c>
      <c r="M69" s="31">
        <v>20</v>
      </c>
      <c r="N69" s="32">
        <v>28</v>
      </c>
      <c r="O69" s="33">
        <f t="shared" si="14"/>
        <v>0</v>
      </c>
      <c r="P69" s="33">
        <f t="shared" si="15"/>
        <v>0</v>
      </c>
      <c r="Q69" s="34">
        <f t="shared" si="16"/>
        <v>1</v>
      </c>
      <c r="R69" s="30">
        <f t="shared" si="10"/>
        <v>4</v>
      </c>
    </row>
    <row r="70" spans="1:18" ht="13.5" customHeight="1" x14ac:dyDescent="0.25">
      <c r="A70" s="7" t="s">
        <v>96</v>
      </c>
      <c r="B70" s="11" t="s">
        <v>164</v>
      </c>
      <c r="C70" s="8" t="s">
        <v>97</v>
      </c>
      <c r="D70" s="31">
        <v>20</v>
      </c>
      <c r="E70" s="32">
        <v>27</v>
      </c>
      <c r="F70" s="33">
        <f t="shared" si="5"/>
        <v>0</v>
      </c>
      <c r="G70" s="33">
        <f t="shared" si="6"/>
        <v>1</v>
      </c>
      <c r="H70" s="34">
        <f t="shared" si="8"/>
        <v>2</v>
      </c>
      <c r="I70" s="30">
        <f t="shared" si="9"/>
        <v>8</v>
      </c>
      <c r="J70" s="9" t="s">
        <v>105</v>
      </c>
      <c r="K70" s="12">
        <v>9126</v>
      </c>
      <c r="L70" s="8" t="s">
        <v>240</v>
      </c>
      <c r="M70" s="31">
        <v>19</v>
      </c>
      <c r="N70" s="32">
        <v>28</v>
      </c>
      <c r="O70" s="33">
        <f t="shared" si="14"/>
        <v>1</v>
      </c>
      <c r="P70" s="33">
        <f t="shared" si="15"/>
        <v>0</v>
      </c>
      <c r="Q70" s="34">
        <f t="shared" si="16"/>
        <v>2</v>
      </c>
      <c r="R70" s="30">
        <f t="shared" si="10"/>
        <v>8</v>
      </c>
    </row>
    <row r="71" spans="1:18" ht="13.5" customHeight="1" thickBot="1" x14ac:dyDescent="0.3">
      <c r="A71" s="7" t="s">
        <v>274</v>
      </c>
      <c r="B71" s="11" t="s">
        <v>254</v>
      </c>
      <c r="C71" s="8" t="s">
        <v>255</v>
      </c>
      <c r="D71" s="31">
        <v>20</v>
      </c>
      <c r="E71" s="32">
        <v>27</v>
      </c>
      <c r="F71" s="33">
        <f t="shared" si="5"/>
        <v>0</v>
      </c>
      <c r="G71" s="33">
        <f t="shared" si="6"/>
        <v>1</v>
      </c>
      <c r="H71" s="34">
        <f t="shared" si="8"/>
        <v>2</v>
      </c>
      <c r="I71" s="30">
        <f t="shared" si="9"/>
        <v>8</v>
      </c>
      <c r="J71" s="51" t="s">
        <v>106</v>
      </c>
      <c r="K71" s="52">
        <v>9064</v>
      </c>
      <c r="L71" s="50" t="s">
        <v>226</v>
      </c>
      <c r="M71" s="35">
        <v>19</v>
      </c>
      <c r="N71" s="36">
        <v>26</v>
      </c>
      <c r="O71" s="49">
        <f t="shared" si="14"/>
        <v>1</v>
      </c>
      <c r="P71" s="49">
        <f t="shared" si="15"/>
        <v>2</v>
      </c>
      <c r="Q71" s="37">
        <f t="shared" si="16"/>
        <v>4</v>
      </c>
      <c r="R71" s="44">
        <f t="shared" si="10"/>
        <v>16</v>
      </c>
    </row>
    <row r="72" spans="1:18" ht="13.5" customHeight="1" thickBot="1" x14ac:dyDescent="0.3">
      <c r="A72" s="51" t="s">
        <v>99</v>
      </c>
      <c r="B72" s="63" t="s">
        <v>165</v>
      </c>
      <c r="C72" s="50" t="s">
        <v>100</v>
      </c>
      <c r="D72" s="35">
        <v>23</v>
      </c>
      <c r="E72" s="36">
        <v>29</v>
      </c>
      <c r="F72" s="49">
        <f t="shared" si="5"/>
        <v>3</v>
      </c>
      <c r="G72" s="49">
        <f t="shared" si="6"/>
        <v>1</v>
      </c>
      <c r="H72" s="37">
        <f t="shared" si="8"/>
        <v>5</v>
      </c>
      <c r="I72" s="44">
        <f t="shared" si="9"/>
        <v>20</v>
      </c>
      <c r="J72" s="53" t="s">
        <v>305</v>
      </c>
      <c r="K72" s="52"/>
      <c r="L72" s="50"/>
      <c r="M72" s="35">
        <v>20</v>
      </c>
      <c r="N72" s="36">
        <v>27</v>
      </c>
      <c r="O72" s="49">
        <f t="shared" si="14"/>
        <v>0</v>
      </c>
      <c r="P72" s="49">
        <f t="shared" si="15"/>
        <v>1</v>
      </c>
      <c r="Q72" s="37">
        <f t="shared" si="16"/>
        <v>2</v>
      </c>
      <c r="R72" s="44">
        <f t="shared" si="10"/>
        <v>8</v>
      </c>
    </row>
    <row r="75" spans="1:18" ht="13.5" customHeight="1" x14ac:dyDescent="0.25">
      <c r="C75" s="47"/>
    </row>
  </sheetData>
  <mergeCells count="21">
    <mergeCell ref="N6:Q6"/>
    <mergeCell ref="A1:B3"/>
    <mergeCell ref="C1:R1"/>
    <mergeCell ref="C2:R2"/>
    <mergeCell ref="C3:R3"/>
    <mergeCell ref="C5:E5"/>
    <mergeCell ref="C6:E6"/>
    <mergeCell ref="H5:I5"/>
    <mergeCell ref="K5:Q5"/>
    <mergeCell ref="K6:M6"/>
    <mergeCell ref="H6:I6"/>
    <mergeCell ref="D15:E17"/>
    <mergeCell ref="M15:N17"/>
    <mergeCell ref="C8:E8"/>
    <mergeCell ref="K8:M8"/>
    <mergeCell ref="C7:E7"/>
    <mergeCell ref="H8:I8"/>
    <mergeCell ref="N8:Q8"/>
    <mergeCell ref="N7:Q7"/>
    <mergeCell ref="K7:M7"/>
    <mergeCell ref="H7:I7"/>
  </mergeCells>
  <pageMargins left="0.19685039370078741" right="0.19685039370078741" top="0.78740157480314965" bottom="0.78740157480314965" header="0.19685039370078741" footer="0.15748031496062992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DEPLACEMENT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Alain POLLARD</cp:lastModifiedBy>
  <cp:lastPrinted>2021-12-22T18:08:11Z</cp:lastPrinted>
  <dcterms:created xsi:type="dcterms:W3CDTF">2009-06-26T17:34:27Z</dcterms:created>
  <dcterms:modified xsi:type="dcterms:W3CDTF">2021-12-31T10:55:42Z</dcterms:modified>
</cp:coreProperties>
</file>